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b328\Desktop\"/>
    </mc:Choice>
  </mc:AlternateContent>
  <bookViews>
    <workbookView xWindow="0" yWindow="0" windowWidth="19200" windowHeight="11370" activeTab="1"/>
  </bookViews>
  <sheets>
    <sheet name="記入の仕方" sheetId="2" r:id="rId1"/>
    <sheet name="血圧記録用紙" sheetId="1" r:id="rId2"/>
  </sheets>
  <definedNames>
    <definedName name="_xlnm.Print_Area" localSheetId="0">記入の仕方!$B$1:$AH$53</definedName>
    <definedName name="_xlnm.Print_Area" localSheetId="1">血圧記録用紙!$B$1:$AH$53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83" i="2" l="1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C81" i="2"/>
  <c r="AQ80" i="2"/>
  <c r="AQ81" i="2" s="1"/>
  <c r="AP80" i="2"/>
  <c r="AO80" i="2"/>
  <c r="AN80" i="2"/>
  <c r="AN81" i="2" s="1"/>
  <c r="AM80" i="2"/>
  <c r="AM81" i="2" s="1"/>
  <c r="AL80" i="2"/>
  <c r="AK80" i="2"/>
  <c r="AJ80" i="2"/>
  <c r="AJ81" i="2" s="1"/>
  <c r="AI80" i="2"/>
  <c r="AI81" i="2" s="1"/>
  <c r="AH80" i="2"/>
  <c r="AG80" i="2"/>
  <c r="AF80" i="2"/>
  <c r="AF81" i="2" s="1"/>
  <c r="AE80" i="2"/>
  <c r="AE81" i="2" s="1"/>
  <c r="AD80" i="2"/>
  <c r="AC80" i="2"/>
  <c r="AB80" i="2"/>
  <c r="AB81" i="2" s="1"/>
  <c r="AA80" i="2"/>
  <c r="AA81" i="2" s="1"/>
  <c r="Z80" i="2"/>
  <c r="Y80" i="2"/>
  <c r="X80" i="2"/>
  <c r="X81" i="2" s="1"/>
  <c r="W80" i="2"/>
  <c r="W81" i="2" s="1"/>
  <c r="V80" i="2"/>
  <c r="U80" i="2"/>
  <c r="T80" i="2"/>
  <c r="T81" i="2" s="1"/>
  <c r="S80" i="2"/>
  <c r="S81" i="2" s="1"/>
  <c r="R80" i="2"/>
  <c r="Q80" i="2"/>
  <c r="P80" i="2"/>
  <c r="P81" i="2" s="1"/>
  <c r="O80" i="2"/>
  <c r="O81" i="2" s="1"/>
  <c r="N80" i="2"/>
  <c r="M80" i="2"/>
  <c r="L80" i="2"/>
  <c r="L81" i="2" s="1"/>
  <c r="K80" i="2"/>
  <c r="K81" i="2" s="1"/>
  <c r="J80" i="2"/>
  <c r="I80" i="2"/>
  <c r="H80" i="2"/>
  <c r="H81" i="2" s="1"/>
  <c r="G80" i="2"/>
  <c r="G81" i="2" s="1"/>
  <c r="F80" i="2"/>
  <c r="E80" i="2"/>
  <c r="D80" i="2"/>
  <c r="D81" i="2" s="1"/>
  <c r="C80" i="2"/>
  <c r="B80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N77" i="2"/>
  <c r="AF77" i="2"/>
  <c r="X77" i="2"/>
  <c r="P77" i="2"/>
  <c r="H77" i="2"/>
  <c r="AQ76" i="2"/>
  <c r="AQ77" i="2" s="1"/>
  <c r="AP76" i="2"/>
  <c r="AP77" i="2" s="1"/>
  <c r="AO76" i="2"/>
  <c r="AO77" i="2" s="1"/>
  <c r="AN76" i="2"/>
  <c r="AM76" i="2"/>
  <c r="AM77" i="2" s="1"/>
  <c r="AL76" i="2"/>
  <c r="AL77" i="2" s="1"/>
  <c r="AK76" i="2"/>
  <c r="AK77" i="2" s="1"/>
  <c r="AJ76" i="2"/>
  <c r="AJ77" i="2" s="1"/>
  <c r="AI76" i="2"/>
  <c r="AI77" i="2" s="1"/>
  <c r="AH76" i="2"/>
  <c r="AH77" i="2" s="1"/>
  <c r="AG76" i="2"/>
  <c r="AG77" i="2" s="1"/>
  <c r="AF76" i="2"/>
  <c r="AE76" i="2"/>
  <c r="AE77" i="2" s="1"/>
  <c r="AD76" i="2"/>
  <c r="AD77" i="2" s="1"/>
  <c r="AC76" i="2"/>
  <c r="AC77" i="2" s="1"/>
  <c r="AB76" i="2"/>
  <c r="AB77" i="2" s="1"/>
  <c r="AA76" i="2"/>
  <c r="AA77" i="2" s="1"/>
  <c r="Z76" i="2"/>
  <c r="Z77" i="2" s="1"/>
  <c r="Y76" i="2"/>
  <c r="Y77" i="2" s="1"/>
  <c r="X76" i="2"/>
  <c r="W76" i="2"/>
  <c r="W77" i="2" s="1"/>
  <c r="V76" i="2"/>
  <c r="V77" i="2" s="1"/>
  <c r="U76" i="2"/>
  <c r="U77" i="2" s="1"/>
  <c r="T76" i="2"/>
  <c r="T77" i="2" s="1"/>
  <c r="S76" i="2"/>
  <c r="S77" i="2" s="1"/>
  <c r="R76" i="2"/>
  <c r="R77" i="2" s="1"/>
  <c r="Q76" i="2"/>
  <c r="Q77" i="2" s="1"/>
  <c r="P76" i="2"/>
  <c r="O76" i="2"/>
  <c r="O77" i="2" s="1"/>
  <c r="N76" i="2"/>
  <c r="N77" i="2" s="1"/>
  <c r="M76" i="2"/>
  <c r="M77" i="2" s="1"/>
  <c r="L76" i="2"/>
  <c r="L77" i="2" s="1"/>
  <c r="K76" i="2"/>
  <c r="K77" i="2" s="1"/>
  <c r="J76" i="2"/>
  <c r="J77" i="2" s="1"/>
  <c r="I76" i="2"/>
  <c r="I77" i="2" s="1"/>
  <c r="H76" i="2"/>
  <c r="G76" i="2"/>
  <c r="G77" i="2" s="1"/>
  <c r="F76" i="2"/>
  <c r="F77" i="2" s="1"/>
  <c r="E76" i="2"/>
  <c r="E77" i="2" s="1"/>
  <c r="D76" i="2"/>
  <c r="D77" i="2" s="1"/>
  <c r="C76" i="2"/>
  <c r="C77" i="2" s="1"/>
  <c r="B76" i="2"/>
  <c r="B77" i="2" s="1"/>
  <c r="J61" i="2"/>
  <c r="I61" i="2"/>
  <c r="H61" i="2"/>
  <c r="G61" i="2"/>
  <c r="F61" i="2"/>
  <c r="E61" i="2"/>
  <c r="D61" i="2"/>
  <c r="J60" i="2"/>
  <c r="I60" i="2"/>
  <c r="H60" i="2"/>
  <c r="G60" i="2"/>
  <c r="F60" i="2"/>
  <c r="E60" i="2"/>
  <c r="D60" i="2"/>
  <c r="O59" i="2"/>
  <c r="J59" i="2"/>
  <c r="I59" i="2"/>
  <c r="H59" i="2"/>
  <c r="G59" i="2"/>
  <c r="F59" i="2"/>
  <c r="E59" i="2"/>
  <c r="D59" i="2"/>
  <c r="AC58" i="2"/>
  <c r="AB58" i="2"/>
  <c r="AA58" i="2"/>
  <c r="J58" i="2"/>
  <c r="I58" i="2"/>
  <c r="H58" i="2"/>
  <c r="G58" i="2"/>
  <c r="F58" i="2"/>
  <c r="E58" i="2"/>
  <c r="D58" i="2"/>
  <c r="AB57" i="2"/>
  <c r="AA57" i="2"/>
  <c r="J57" i="2"/>
  <c r="I57" i="2"/>
  <c r="H57" i="2"/>
  <c r="G57" i="2"/>
  <c r="F57" i="2"/>
  <c r="E57" i="2"/>
  <c r="D57" i="2"/>
  <c r="J56" i="2"/>
  <c r="I56" i="2"/>
  <c r="H56" i="2"/>
  <c r="G56" i="2"/>
  <c r="F56" i="2"/>
  <c r="E56" i="2"/>
  <c r="D56" i="2"/>
  <c r="F5" i="2"/>
  <c r="D5" i="2" s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Q80" i="1"/>
  <c r="AQ81" i="1" s="1"/>
  <c r="AP80" i="1"/>
  <c r="AP81" i="1" s="1"/>
  <c r="AO80" i="1"/>
  <c r="AN80" i="1"/>
  <c r="AM80" i="1"/>
  <c r="AM81" i="1" s="1"/>
  <c r="AL80" i="1"/>
  <c r="AL81" i="1" s="1"/>
  <c r="AK80" i="1"/>
  <c r="AJ80" i="1"/>
  <c r="AJ81" i="1" s="1"/>
  <c r="AI80" i="1"/>
  <c r="AI81" i="1" s="1"/>
  <c r="AH80" i="1"/>
  <c r="AH81" i="1" s="1"/>
  <c r="AG80" i="1"/>
  <c r="AF80" i="1"/>
  <c r="AF81" i="1" s="1"/>
  <c r="AE80" i="1"/>
  <c r="AE81" i="1" s="1"/>
  <c r="AD80" i="1"/>
  <c r="AD81" i="1" s="1"/>
  <c r="AC80" i="1"/>
  <c r="AB80" i="1"/>
  <c r="AA80" i="1"/>
  <c r="AA81" i="1" s="1"/>
  <c r="Z80" i="1"/>
  <c r="Z81" i="1" s="1"/>
  <c r="Y80" i="1"/>
  <c r="X80" i="1"/>
  <c r="X81" i="1" s="1"/>
  <c r="W80" i="1"/>
  <c r="W81" i="1" s="1"/>
  <c r="V80" i="1"/>
  <c r="V81" i="1" s="1"/>
  <c r="U80" i="1"/>
  <c r="T80" i="1"/>
  <c r="T81" i="1" s="1"/>
  <c r="S80" i="1"/>
  <c r="S81" i="1" s="1"/>
  <c r="R80" i="1"/>
  <c r="R81" i="1" s="1"/>
  <c r="Q80" i="1"/>
  <c r="P80" i="1"/>
  <c r="P81" i="1" s="1"/>
  <c r="O80" i="1"/>
  <c r="N80" i="1"/>
  <c r="N81" i="1" s="1"/>
  <c r="M80" i="1"/>
  <c r="L80" i="1"/>
  <c r="L81" i="1" s="1"/>
  <c r="K80" i="1"/>
  <c r="J80" i="1"/>
  <c r="J81" i="1" s="1"/>
  <c r="I80" i="1"/>
  <c r="H80" i="1"/>
  <c r="H81" i="1" s="1"/>
  <c r="G80" i="1"/>
  <c r="G81" i="1" s="1"/>
  <c r="F80" i="1"/>
  <c r="F81" i="1" s="1"/>
  <c r="E80" i="1"/>
  <c r="D80" i="1"/>
  <c r="D81" i="1" s="1"/>
  <c r="C80" i="1"/>
  <c r="C81" i="1" s="1"/>
  <c r="B80" i="1"/>
  <c r="B81" i="1" s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X77" i="1" s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I77" i="1"/>
  <c r="L77" i="1"/>
  <c r="AQ76" i="1"/>
  <c r="AP76" i="1"/>
  <c r="AO76" i="1"/>
  <c r="AN76" i="1"/>
  <c r="AM76" i="1"/>
  <c r="AL76" i="1"/>
  <c r="AK76" i="1"/>
  <c r="AJ76" i="1"/>
  <c r="AJ77" i="1" s="1"/>
  <c r="AI76" i="1"/>
  <c r="AH76" i="1"/>
  <c r="AG76" i="1"/>
  <c r="AF76" i="1"/>
  <c r="AE76" i="1"/>
  <c r="AD76" i="1"/>
  <c r="AC76" i="1"/>
  <c r="AB76" i="1"/>
  <c r="AA76" i="1"/>
  <c r="AA77" i="1" s="1"/>
  <c r="Z76" i="1"/>
  <c r="Y76" i="1"/>
  <c r="X76" i="1"/>
  <c r="W76" i="1"/>
  <c r="V76" i="1"/>
  <c r="U76" i="1"/>
  <c r="T76" i="1"/>
  <c r="S76" i="1"/>
  <c r="S77" i="1" s="1"/>
  <c r="R76" i="1"/>
  <c r="Q76" i="1"/>
  <c r="P76" i="1"/>
  <c r="P77" i="1" s="1"/>
  <c r="O76" i="1"/>
  <c r="N76" i="1"/>
  <c r="M76" i="1"/>
  <c r="L76" i="1"/>
  <c r="K76" i="1"/>
  <c r="K77" i="1" s="1"/>
  <c r="J76" i="1"/>
  <c r="I76" i="1"/>
  <c r="H76" i="1"/>
  <c r="G76" i="1"/>
  <c r="F76" i="1"/>
  <c r="E76" i="1"/>
  <c r="E77" i="1" s="1"/>
  <c r="D76" i="1"/>
  <c r="D77" i="1" s="1"/>
  <c r="C76" i="1"/>
  <c r="C77" i="1" s="1"/>
  <c r="B76" i="1"/>
  <c r="J61" i="1"/>
  <c r="I61" i="1"/>
  <c r="H61" i="1"/>
  <c r="G61" i="1"/>
  <c r="F61" i="1"/>
  <c r="E61" i="1"/>
  <c r="D61" i="1"/>
  <c r="J60" i="1"/>
  <c r="I60" i="1"/>
  <c r="H60" i="1"/>
  <c r="G60" i="1"/>
  <c r="F60" i="1"/>
  <c r="E60" i="1"/>
  <c r="D60" i="1"/>
  <c r="O59" i="1"/>
  <c r="J59" i="1"/>
  <c r="I59" i="1"/>
  <c r="H59" i="1"/>
  <c r="G59" i="1"/>
  <c r="F59" i="1"/>
  <c r="E59" i="1"/>
  <c r="D59" i="1"/>
  <c r="J58" i="1"/>
  <c r="I58" i="1"/>
  <c r="H58" i="1"/>
  <c r="G58" i="1"/>
  <c r="F58" i="1"/>
  <c r="E58" i="1"/>
  <c r="D58" i="1"/>
  <c r="J57" i="1"/>
  <c r="I57" i="1"/>
  <c r="H57" i="1"/>
  <c r="G57" i="1"/>
  <c r="F57" i="1"/>
  <c r="E57" i="1"/>
  <c r="D57" i="1"/>
  <c r="J56" i="1"/>
  <c r="I56" i="1"/>
  <c r="H56" i="1"/>
  <c r="G56" i="1"/>
  <c r="F56" i="1"/>
  <c r="E56" i="1"/>
  <c r="D56" i="1"/>
  <c r="F5" i="1"/>
  <c r="D6" i="1" s="1"/>
  <c r="AB81" i="1" l="1"/>
  <c r="AN81" i="1"/>
  <c r="B81" i="2"/>
  <c r="F81" i="2"/>
  <c r="J81" i="2"/>
  <c r="N81" i="2"/>
  <c r="R81" i="2"/>
  <c r="V81" i="2"/>
  <c r="Z81" i="2"/>
  <c r="AD81" i="2"/>
  <c r="AH81" i="2"/>
  <c r="AL81" i="2"/>
  <c r="AP81" i="2"/>
  <c r="H77" i="1"/>
  <c r="T77" i="1"/>
  <c r="AB77" i="1"/>
  <c r="AF77" i="1"/>
  <c r="AN77" i="1"/>
  <c r="AE77" i="1"/>
  <c r="AQ77" i="1"/>
  <c r="O77" i="1"/>
  <c r="K81" i="1"/>
  <c r="O81" i="1"/>
  <c r="D6" i="2"/>
  <c r="S2" i="2"/>
  <c r="AC57" i="2"/>
  <c r="E81" i="2"/>
  <c r="I81" i="2"/>
  <c r="M81" i="2"/>
  <c r="Q81" i="2"/>
  <c r="U81" i="2"/>
  <c r="Y81" i="2"/>
  <c r="AC81" i="2"/>
  <c r="AG81" i="2"/>
  <c r="AK81" i="2"/>
  <c r="AO81" i="2"/>
  <c r="J77" i="1"/>
  <c r="G77" i="1"/>
  <c r="W77" i="1"/>
  <c r="AM77" i="1"/>
  <c r="R77" i="1"/>
  <c r="M77" i="1"/>
  <c r="U77" i="1"/>
  <c r="AC77" i="1"/>
  <c r="AK77" i="1"/>
  <c r="E81" i="1"/>
  <c r="I81" i="1"/>
  <c r="M81" i="1"/>
  <c r="Q81" i="1"/>
  <c r="U81" i="1"/>
  <c r="Y81" i="1"/>
  <c r="AC81" i="1"/>
  <c r="AG81" i="1"/>
  <c r="AK81" i="1"/>
  <c r="AO81" i="1"/>
  <c r="B77" i="1"/>
  <c r="F77" i="1"/>
  <c r="N77" i="1"/>
  <c r="V77" i="1"/>
  <c r="Z77" i="1"/>
  <c r="AD77" i="1"/>
  <c r="AH77" i="1"/>
  <c r="AL77" i="1"/>
  <c r="AP77" i="1"/>
  <c r="B75" i="1"/>
  <c r="F6" i="1"/>
  <c r="S2" i="1"/>
  <c r="D5" i="1"/>
  <c r="I77" i="1"/>
  <c r="Q77" i="1"/>
  <c r="Y77" i="1"/>
  <c r="AG77" i="1"/>
  <c r="AO77" i="1"/>
  <c r="B75" i="2" l="1"/>
  <c r="F6" i="2"/>
  <c r="C75" i="1"/>
  <c r="H6" i="1"/>
  <c r="H6" i="2" l="1"/>
  <c r="C75" i="2"/>
  <c r="D75" i="1"/>
  <c r="J6" i="1"/>
  <c r="D75" i="2" l="1"/>
  <c r="J6" i="2"/>
  <c r="E75" i="1"/>
  <c r="L6" i="1"/>
  <c r="E75" i="2" l="1"/>
  <c r="L6" i="2"/>
  <c r="F75" i="1"/>
  <c r="N6" i="1"/>
  <c r="F75" i="2" l="1"/>
  <c r="N6" i="2"/>
  <c r="G75" i="1"/>
  <c r="P6" i="1"/>
  <c r="P6" i="2" l="1"/>
  <c r="G75" i="2"/>
  <c r="H75" i="1"/>
  <c r="B65" i="1" s="1"/>
  <c r="D14" i="1"/>
  <c r="H75" i="2" l="1"/>
  <c r="B65" i="2" s="1"/>
  <c r="D14" i="2"/>
  <c r="B70" i="1"/>
  <c r="B73" i="1"/>
  <c r="B69" i="1"/>
  <c r="B72" i="1"/>
  <c r="B67" i="1"/>
  <c r="B68" i="1"/>
  <c r="C65" i="1"/>
  <c r="B64" i="1"/>
  <c r="B71" i="1"/>
  <c r="B66" i="1"/>
  <c r="I75" i="1"/>
  <c r="F14" i="1"/>
  <c r="I75" i="2" l="1"/>
  <c r="F14" i="2"/>
  <c r="B70" i="2"/>
  <c r="B71" i="2"/>
  <c r="B68" i="2"/>
  <c r="B72" i="2"/>
  <c r="B73" i="2"/>
  <c r="C65" i="2"/>
  <c r="B64" i="2"/>
  <c r="B66" i="2"/>
  <c r="B69" i="2"/>
  <c r="B67" i="2"/>
  <c r="J75" i="1"/>
  <c r="H14" i="1"/>
  <c r="C71" i="1"/>
  <c r="C73" i="1"/>
  <c r="C70" i="1"/>
  <c r="C66" i="1"/>
  <c r="C68" i="1"/>
  <c r="D65" i="1"/>
  <c r="C64" i="1"/>
  <c r="C69" i="1"/>
  <c r="C72" i="1"/>
  <c r="C67" i="1"/>
  <c r="J75" i="2" l="1"/>
  <c r="H14" i="2"/>
  <c r="C71" i="2"/>
  <c r="C72" i="2"/>
  <c r="C68" i="2"/>
  <c r="C69" i="2"/>
  <c r="C66" i="2"/>
  <c r="C73" i="2"/>
  <c r="D65" i="2"/>
  <c r="C64" i="2"/>
  <c r="C67" i="2"/>
  <c r="C70" i="2"/>
  <c r="K75" i="1"/>
  <c r="J14" i="1"/>
  <c r="D72" i="1"/>
  <c r="D68" i="1"/>
  <c r="D71" i="1"/>
  <c r="D67" i="1"/>
  <c r="D69" i="1"/>
  <c r="E65" i="1"/>
  <c r="D64" i="1"/>
  <c r="D70" i="1"/>
  <c r="D66" i="1"/>
  <c r="D73" i="1"/>
  <c r="D72" i="2" l="1"/>
  <c r="D68" i="2"/>
  <c r="D73" i="2"/>
  <c r="D69" i="2"/>
  <c r="D70" i="2"/>
  <c r="D67" i="2"/>
  <c r="D66" i="2"/>
  <c r="D71" i="2"/>
  <c r="E65" i="2"/>
  <c r="D64" i="2"/>
  <c r="J14" i="2"/>
  <c r="K75" i="2"/>
  <c r="E73" i="1"/>
  <c r="E69" i="1"/>
  <c r="E72" i="1"/>
  <c r="F65" i="1"/>
  <c r="E64" i="1"/>
  <c r="E70" i="1"/>
  <c r="E66" i="1"/>
  <c r="E68" i="1"/>
  <c r="E71" i="1"/>
  <c r="E67" i="1"/>
  <c r="L75" i="1"/>
  <c r="L14" i="1"/>
  <c r="L75" i="2" l="1"/>
  <c r="L14" i="2"/>
  <c r="E73" i="2"/>
  <c r="E69" i="2"/>
  <c r="E70" i="2"/>
  <c r="E71" i="2"/>
  <c r="F65" i="2"/>
  <c r="E64" i="2"/>
  <c r="E66" i="2"/>
  <c r="E67" i="2"/>
  <c r="E68" i="2"/>
  <c r="E72" i="2"/>
  <c r="N14" i="1"/>
  <c r="M75" i="1"/>
  <c r="F70" i="1"/>
  <c r="F68" i="1"/>
  <c r="F73" i="1"/>
  <c r="F71" i="1"/>
  <c r="F67" i="1"/>
  <c r="F69" i="1"/>
  <c r="F66" i="1"/>
  <c r="F72" i="1"/>
  <c r="G65" i="1"/>
  <c r="F64" i="1"/>
  <c r="M75" i="2" l="1"/>
  <c r="N14" i="2"/>
  <c r="F70" i="2"/>
  <c r="F71" i="2"/>
  <c r="F72" i="2"/>
  <c r="F67" i="2"/>
  <c r="F68" i="2"/>
  <c r="F69" i="2"/>
  <c r="G65" i="2"/>
  <c r="F64" i="2"/>
  <c r="F73" i="2"/>
  <c r="F66" i="2"/>
  <c r="G71" i="1"/>
  <c r="G73" i="1"/>
  <c r="G69" i="1"/>
  <c r="G66" i="1"/>
  <c r="G72" i="1"/>
  <c r="H65" i="1"/>
  <c r="G64" i="1"/>
  <c r="G70" i="1"/>
  <c r="G67" i="1"/>
  <c r="G68" i="1"/>
  <c r="N75" i="1"/>
  <c r="P14" i="1"/>
  <c r="G71" i="2" l="1"/>
  <c r="G72" i="2"/>
  <c r="G68" i="2"/>
  <c r="G73" i="2"/>
  <c r="G66" i="2"/>
  <c r="G69" i="2"/>
  <c r="H65" i="2"/>
  <c r="G64" i="2"/>
  <c r="G70" i="2"/>
  <c r="G67" i="2"/>
  <c r="N75" i="2"/>
  <c r="P14" i="2"/>
  <c r="O75" i="1"/>
  <c r="D22" i="1"/>
  <c r="H72" i="1"/>
  <c r="H68" i="1"/>
  <c r="H70" i="1"/>
  <c r="H67" i="1"/>
  <c r="H71" i="1"/>
  <c r="H73" i="1"/>
  <c r="I65" i="1"/>
  <c r="H64" i="1"/>
  <c r="H69" i="1"/>
  <c r="H66" i="1"/>
  <c r="O75" i="2" l="1"/>
  <c r="D22" i="2"/>
  <c r="H72" i="2"/>
  <c r="H68" i="2"/>
  <c r="H73" i="2"/>
  <c r="H69" i="2"/>
  <c r="H67" i="2"/>
  <c r="I65" i="2"/>
  <c r="H64" i="2"/>
  <c r="H70" i="2"/>
  <c r="H71" i="2"/>
  <c r="H66" i="2"/>
  <c r="I73" i="1"/>
  <c r="I69" i="1"/>
  <c r="I71" i="1"/>
  <c r="J65" i="1"/>
  <c r="I64" i="1"/>
  <c r="I68" i="1"/>
  <c r="I66" i="1"/>
  <c r="I72" i="1"/>
  <c r="I70" i="1"/>
  <c r="I67" i="1"/>
  <c r="P75" i="1"/>
  <c r="F22" i="1"/>
  <c r="P75" i="2" l="1"/>
  <c r="F22" i="2"/>
  <c r="I73" i="2"/>
  <c r="I69" i="2"/>
  <c r="I70" i="2"/>
  <c r="J65" i="2"/>
  <c r="I64" i="2"/>
  <c r="I68" i="2"/>
  <c r="I71" i="2"/>
  <c r="I66" i="2"/>
  <c r="I72" i="2"/>
  <c r="I67" i="2"/>
  <c r="Q75" i="1"/>
  <c r="H22" i="1"/>
  <c r="J70" i="1"/>
  <c r="J73" i="1"/>
  <c r="J72" i="1"/>
  <c r="J69" i="1"/>
  <c r="J67" i="1"/>
  <c r="K65" i="1"/>
  <c r="J64" i="1"/>
  <c r="J68" i="1"/>
  <c r="J66" i="1"/>
  <c r="J71" i="1"/>
  <c r="J70" i="2" l="1"/>
  <c r="J71" i="2"/>
  <c r="J68" i="2"/>
  <c r="J69" i="2"/>
  <c r="J66" i="2"/>
  <c r="J72" i="2"/>
  <c r="J67" i="2"/>
  <c r="J73" i="2"/>
  <c r="K65" i="2"/>
  <c r="J64" i="2"/>
  <c r="Q75" i="2"/>
  <c r="H22" i="2"/>
  <c r="K71" i="1"/>
  <c r="K73" i="1"/>
  <c r="K68" i="1"/>
  <c r="K66" i="1"/>
  <c r="K70" i="1"/>
  <c r="L65" i="1"/>
  <c r="K64" i="1"/>
  <c r="K69" i="1"/>
  <c r="K67" i="1"/>
  <c r="K72" i="1"/>
  <c r="R75" i="1"/>
  <c r="J22" i="1"/>
  <c r="R75" i="2" l="1"/>
  <c r="J22" i="2"/>
  <c r="K71" i="2"/>
  <c r="K72" i="2"/>
  <c r="K68" i="2"/>
  <c r="K69" i="2"/>
  <c r="K66" i="2"/>
  <c r="K70" i="2"/>
  <c r="K67" i="2"/>
  <c r="K73" i="2"/>
  <c r="L65" i="2"/>
  <c r="K64" i="2"/>
  <c r="L72" i="1"/>
  <c r="L68" i="1"/>
  <c r="L69" i="1"/>
  <c r="L67" i="1"/>
  <c r="L71" i="1"/>
  <c r="M65" i="1"/>
  <c r="L64" i="1"/>
  <c r="L73" i="1"/>
  <c r="L66" i="1"/>
  <c r="L70" i="1"/>
  <c r="S75" i="1"/>
  <c r="L22" i="1"/>
  <c r="L72" i="2" l="1"/>
  <c r="L68" i="2"/>
  <c r="L73" i="2"/>
  <c r="L69" i="2"/>
  <c r="L70" i="2"/>
  <c r="L67" i="2"/>
  <c r="L71" i="2"/>
  <c r="M65" i="2"/>
  <c r="L64" i="2"/>
  <c r="L66" i="2"/>
  <c r="L22" i="2"/>
  <c r="S75" i="2"/>
  <c r="T75" i="1"/>
  <c r="N22" i="1"/>
  <c r="M73" i="1"/>
  <c r="M69" i="1"/>
  <c r="M70" i="1"/>
  <c r="N65" i="1"/>
  <c r="M64" i="1"/>
  <c r="M72" i="1"/>
  <c r="M66" i="1"/>
  <c r="M68" i="1"/>
  <c r="M67" i="1"/>
  <c r="M71" i="1"/>
  <c r="M73" i="2" l="1"/>
  <c r="M69" i="2"/>
  <c r="M70" i="2"/>
  <c r="M71" i="2"/>
  <c r="N65" i="2"/>
  <c r="M64" i="2"/>
  <c r="M72" i="2"/>
  <c r="M66" i="2"/>
  <c r="M68" i="2"/>
  <c r="M67" i="2"/>
  <c r="N22" i="2"/>
  <c r="T75" i="2"/>
  <c r="N70" i="1"/>
  <c r="N71" i="1"/>
  <c r="N73" i="1"/>
  <c r="N68" i="1"/>
  <c r="N67" i="1"/>
  <c r="N66" i="1"/>
  <c r="N69" i="1"/>
  <c r="N72" i="1"/>
  <c r="O65" i="1"/>
  <c r="N64" i="1"/>
  <c r="U75" i="1"/>
  <c r="P22" i="1"/>
  <c r="U75" i="2" l="1"/>
  <c r="P22" i="2"/>
  <c r="N70" i="2"/>
  <c r="N71" i="2"/>
  <c r="N67" i="2"/>
  <c r="N72" i="2"/>
  <c r="N73" i="2"/>
  <c r="O65" i="2"/>
  <c r="N64" i="2"/>
  <c r="N66" i="2"/>
  <c r="N68" i="2"/>
  <c r="N69" i="2"/>
  <c r="V75" i="1"/>
  <c r="D30" i="1"/>
  <c r="O71" i="1"/>
  <c r="O73" i="1"/>
  <c r="O72" i="1"/>
  <c r="O66" i="1"/>
  <c r="O69" i="1"/>
  <c r="P65" i="1"/>
  <c r="O64" i="1"/>
  <c r="O68" i="1"/>
  <c r="O67" i="1"/>
  <c r="O70" i="1"/>
  <c r="O71" i="2" l="1"/>
  <c r="O72" i="2"/>
  <c r="O68" i="2"/>
  <c r="O73" i="2"/>
  <c r="O66" i="2"/>
  <c r="O69" i="2"/>
  <c r="O67" i="2"/>
  <c r="O70" i="2"/>
  <c r="P65" i="2"/>
  <c r="O64" i="2"/>
  <c r="V75" i="2"/>
  <c r="D30" i="2"/>
  <c r="P72" i="1"/>
  <c r="P68" i="1"/>
  <c r="P67" i="1"/>
  <c r="P70" i="1"/>
  <c r="P73" i="1"/>
  <c r="P69" i="1"/>
  <c r="P71" i="1"/>
  <c r="Q65" i="1"/>
  <c r="P64" i="1"/>
  <c r="P66" i="1"/>
  <c r="W75" i="1"/>
  <c r="F30" i="1"/>
  <c r="W75" i="2" l="1"/>
  <c r="F30" i="2"/>
  <c r="P72" i="2"/>
  <c r="P68" i="2"/>
  <c r="P73" i="2"/>
  <c r="P69" i="2"/>
  <c r="P66" i="2"/>
  <c r="P67" i="2"/>
  <c r="P70" i="2"/>
  <c r="Q65" i="2"/>
  <c r="P64" i="2"/>
  <c r="P71" i="2"/>
  <c r="X75" i="1"/>
  <c r="H30" i="1"/>
  <c r="Q73" i="1"/>
  <c r="Q69" i="1"/>
  <c r="Q68" i="1"/>
  <c r="R65" i="1"/>
  <c r="Q64" i="1"/>
  <c r="Q71" i="1"/>
  <c r="Q66" i="1"/>
  <c r="Q70" i="1"/>
  <c r="Q72" i="1"/>
  <c r="Q67" i="1"/>
  <c r="Q73" i="2" l="1"/>
  <c r="Q69" i="2"/>
  <c r="Q70" i="2"/>
  <c r="Q67" i="2"/>
  <c r="R65" i="2"/>
  <c r="Q64" i="2"/>
  <c r="Q68" i="2"/>
  <c r="Q71" i="2"/>
  <c r="Q72" i="2"/>
  <c r="Q66" i="2"/>
  <c r="X75" i="2"/>
  <c r="H30" i="2"/>
  <c r="R70" i="1"/>
  <c r="R73" i="1"/>
  <c r="R69" i="1"/>
  <c r="R72" i="1"/>
  <c r="R67" i="1"/>
  <c r="R71" i="1"/>
  <c r="S65" i="1"/>
  <c r="R64" i="1"/>
  <c r="R66" i="1"/>
  <c r="R68" i="1"/>
  <c r="Y75" i="1"/>
  <c r="J30" i="1"/>
  <c r="Y75" i="2" l="1"/>
  <c r="J30" i="2"/>
  <c r="R70" i="2"/>
  <c r="R71" i="2"/>
  <c r="R67" i="2"/>
  <c r="R68" i="2"/>
  <c r="R69" i="2"/>
  <c r="S65" i="2"/>
  <c r="R64" i="2"/>
  <c r="R72" i="2"/>
  <c r="R66" i="2"/>
  <c r="R73" i="2"/>
  <c r="Z75" i="1"/>
  <c r="L30" i="1"/>
  <c r="S71" i="1"/>
  <c r="S67" i="1"/>
  <c r="S73" i="1"/>
  <c r="S70" i="1"/>
  <c r="S66" i="1"/>
  <c r="S68" i="1"/>
  <c r="T65" i="1"/>
  <c r="S64" i="1"/>
  <c r="S72" i="1"/>
  <c r="S69" i="1"/>
  <c r="S71" i="2" l="1"/>
  <c r="S67" i="2"/>
  <c r="S72" i="2"/>
  <c r="S68" i="2"/>
  <c r="S69" i="2"/>
  <c r="S66" i="2"/>
  <c r="T65" i="2"/>
  <c r="S64" i="2"/>
  <c r="S70" i="2"/>
  <c r="S73" i="2"/>
  <c r="Z75" i="2"/>
  <c r="L30" i="2"/>
  <c r="AA75" i="1"/>
  <c r="N30" i="1"/>
  <c r="T72" i="1"/>
  <c r="T68" i="1"/>
  <c r="T71" i="1"/>
  <c r="T69" i="1"/>
  <c r="U65" i="1"/>
  <c r="T64" i="1"/>
  <c r="T66" i="1"/>
  <c r="T67" i="1"/>
  <c r="T73" i="1"/>
  <c r="T70" i="1"/>
  <c r="AA75" i="2" l="1"/>
  <c r="N30" i="2"/>
  <c r="T72" i="2"/>
  <c r="T68" i="2"/>
  <c r="T73" i="2"/>
  <c r="T69" i="2"/>
  <c r="T70" i="2"/>
  <c r="T67" i="2"/>
  <c r="T71" i="2"/>
  <c r="T66" i="2"/>
  <c r="U65" i="2"/>
  <c r="T64" i="2"/>
  <c r="U73" i="1"/>
  <c r="U69" i="1"/>
  <c r="U72" i="1"/>
  <c r="U67" i="1"/>
  <c r="V65" i="1"/>
  <c r="U64" i="1"/>
  <c r="U70" i="1"/>
  <c r="U66" i="1"/>
  <c r="U68" i="1"/>
  <c r="U71" i="1"/>
  <c r="AB75" i="1"/>
  <c r="P30" i="1"/>
  <c r="U73" i="2" l="1"/>
  <c r="U69" i="2"/>
  <c r="U70" i="2"/>
  <c r="U71" i="2"/>
  <c r="V65" i="2"/>
  <c r="U64" i="2"/>
  <c r="U68" i="2"/>
  <c r="U66" i="2"/>
  <c r="U72" i="2"/>
  <c r="U67" i="2"/>
  <c r="P30" i="2"/>
  <c r="AB75" i="2"/>
  <c r="AC75" i="1"/>
  <c r="D38" i="1"/>
  <c r="V70" i="1"/>
  <c r="V68" i="1"/>
  <c r="V73" i="1"/>
  <c r="V71" i="1"/>
  <c r="V66" i="1"/>
  <c r="V67" i="1"/>
  <c r="V69" i="1"/>
  <c r="V72" i="1"/>
  <c r="W65" i="1"/>
  <c r="V64" i="1"/>
  <c r="AC75" i="2" l="1"/>
  <c r="D38" i="2"/>
  <c r="V70" i="2"/>
  <c r="V71" i="2"/>
  <c r="V67" i="2"/>
  <c r="V72" i="2"/>
  <c r="V69" i="2"/>
  <c r="V73" i="2"/>
  <c r="W65" i="2"/>
  <c r="V64" i="2"/>
  <c r="V68" i="2"/>
  <c r="V66" i="2"/>
  <c r="W71" i="1"/>
  <c r="W67" i="1"/>
  <c r="W73" i="1"/>
  <c r="W69" i="1"/>
  <c r="W66" i="1"/>
  <c r="W72" i="1"/>
  <c r="X65" i="1"/>
  <c r="W64" i="1"/>
  <c r="W68" i="1"/>
  <c r="W70" i="1"/>
  <c r="AD75" i="1"/>
  <c r="F38" i="1"/>
  <c r="AD75" i="2" l="1"/>
  <c r="F38" i="2"/>
  <c r="W71" i="2"/>
  <c r="W67" i="2"/>
  <c r="W72" i="2"/>
  <c r="W68" i="2"/>
  <c r="W73" i="2"/>
  <c r="W66" i="2"/>
  <c r="W70" i="2"/>
  <c r="X65" i="2"/>
  <c r="W64" i="2"/>
  <c r="W69" i="2"/>
  <c r="AE75" i="1"/>
  <c r="H38" i="1"/>
  <c r="X72" i="1"/>
  <c r="X68" i="1"/>
  <c r="X70" i="1"/>
  <c r="X67" i="1"/>
  <c r="X69" i="1"/>
  <c r="X73" i="1"/>
  <c r="X71" i="1"/>
  <c r="Y65" i="1"/>
  <c r="X64" i="1"/>
  <c r="X66" i="1"/>
  <c r="X72" i="2" l="1"/>
  <c r="X68" i="2"/>
  <c r="X73" i="2"/>
  <c r="X69" i="2"/>
  <c r="X71" i="2"/>
  <c r="Y65" i="2"/>
  <c r="X64" i="2"/>
  <c r="X67" i="2"/>
  <c r="X66" i="2"/>
  <c r="X70" i="2"/>
  <c r="H38" i="2"/>
  <c r="AE75" i="2"/>
  <c r="Y73" i="1"/>
  <c r="Y69" i="1"/>
  <c r="Y71" i="1"/>
  <c r="Z65" i="1"/>
  <c r="Y64" i="1"/>
  <c r="Y68" i="1"/>
  <c r="Y66" i="1"/>
  <c r="Y67" i="1"/>
  <c r="Y70" i="1"/>
  <c r="Y72" i="1"/>
  <c r="AF75" i="1"/>
  <c r="J38" i="1"/>
  <c r="AF75" i="2" l="1"/>
  <c r="J38" i="2"/>
  <c r="Y73" i="2"/>
  <c r="Y69" i="2"/>
  <c r="Y70" i="2"/>
  <c r="Y67" i="2"/>
  <c r="Z65" i="2"/>
  <c r="Y64" i="2"/>
  <c r="Y72" i="2"/>
  <c r="Y66" i="2"/>
  <c r="Y68" i="2"/>
  <c r="Y71" i="2"/>
  <c r="AG75" i="1"/>
  <c r="L38" i="1"/>
  <c r="Z70" i="1"/>
  <c r="Z73" i="1"/>
  <c r="Z72" i="1"/>
  <c r="Z67" i="1"/>
  <c r="Z69" i="1"/>
  <c r="Z68" i="1"/>
  <c r="Z71" i="1"/>
  <c r="AA65" i="1"/>
  <c r="Z64" i="1"/>
  <c r="Z66" i="1"/>
  <c r="Z70" i="2" l="1"/>
  <c r="Z71" i="2"/>
  <c r="Z67" i="2"/>
  <c r="Z68" i="2"/>
  <c r="Z73" i="2"/>
  <c r="Z66" i="2"/>
  <c r="Z69" i="2"/>
  <c r="Z72" i="2"/>
  <c r="AA65" i="2"/>
  <c r="Z64" i="2"/>
  <c r="AG75" i="2"/>
  <c r="L38" i="2"/>
  <c r="AA71" i="1"/>
  <c r="AA67" i="1"/>
  <c r="AA73" i="1"/>
  <c r="AA68" i="1"/>
  <c r="AA66" i="1"/>
  <c r="AA70" i="1"/>
  <c r="AB65" i="1"/>
  <c r="AA64" i="1"/>
  <c r="AA69" i="1"/>
  <c r="AA72" i="1"/>
  <c r="AH75" i="1"/>
  <c r="N38" i="1"/>
  <c r="AH75" i="2" l="1"/>
  <c r="N38" i="2"/>
  <c r="AA71" i="2"/>
  <c r="AA67" i="2"/>
  <c r="AA72" i="2"/>
  <c r="AA68" i="2"/>
  <c r="AA69" i="2"/>
  <c r="AA66" i="2"/>
  <c r="AA70" i="2"/>
  <c r="AB65" i="2"/>
  <c r="AA64" i="2"/>
  <c r="AA73" i="2"/>
  <c r="AI75" i="1"/>
  <c r="P38" i="1"/>
  <c r="AB72" i="1"/>
  <c r="AB68" i="1"/>
  <c r="AB69" i="1"/>
  <c r="AB71" i="1"/>
  <c r="AB70" i="1"/>
  <c r="AC65" i="1"/>
  <c r="AB64" i="1"/>
  <c r="AB73" i="1"/>
  <c r="AB66" i="1"/>
  <c r="AB67" i="1"/>
  <c r="AB72" i="2" l="1"/>
  <c r="AB68" i="2"/>
  <c r="AB73" i="2"/>
  <c r="AB69" i="2"/>
  <c r="AB70" i="2"/>
  <c r="AB67" i="2"/>
  <c r="AC65" i="2"/>
  <c r="AB64" i="2"/>
  <c r="AB71" i="2"/>
  <c r="AB66" i="2"/>
  <c r="AI75" i="2"/>
  <c r="P38" i="2"/>
  <c r="AC73" i="1"/>
  <c r="AC69" i="1"/>
  <c r="AC70" i="1"/>
  <c r="AD65" i="1"/>
  <c r="AC64" i="1"/>
  <c r="AC72" i="1"/>
  <c r="AC67" i="1"/>
  <c r="AC66" i="1"/>
  <c r="AC71" i="1"/>
  <c r="AC68" i="1"/>
  <c r="AJ75" i="1"/>
  <c r="D46" i="1"/>
  <c r="AJ75" i="2" l="1"/>
  <c r="D46" i="2"/>
  <c r="AC73" i="2"/>
  <c r="AC69" i="2"/>
  <c r="AC70" i="2"/>
  <c r="AC71" i="2"/>
  <c r="AD65" i="2"/>
  <c r="AC64" i="2"/>
  <c r="AC67" i="2"/>
  <c r="AC68" i="2"/>
  <c r="AC72" i="2"/>
  <c r="AC66" i="2"/>
  <c r="B107" i="1"/>
  <c r="F46" i="1"/>
  <c r="AK75" i="1"/>
  <c r="AE65" i="1"/>
  <c r="AD64" i="1"/>
  <c r="AE65" i="2" l="1"/>
  <c r="AD64" i="2"/>
  <c r="AK75" i="2"/>
  <c r="B107" i="2"/>
  <c r="F46" i="2"/>
  <c r="AL75" i="1"/>
  <c r="C107" i="1"/>
  <c r="H46" i="1"/>
  <c r="AF65" i="1"/>
  <c r="AF64" i="1" s="1"/>
  <c r="AE64" i="1"/>
  <c r="AD70" i="1"/>
  <c r="AD72" i="1"/>
  <c r="AD71" i="1"/>
  <c r="AD73" i="1"/>
  <c r="AD68" i="1"/>
  <c r="AD66" i="1"/>
  <c r="AD67" i="1"/>
  <c r="AD69" i="1"/>
  <c r="AD70" i="2" l="1"/>
  <c r="AD71" i="2"/>
  <c r="AD67" i="2"/>
  <c r="AD72" i="2"/>
  <c r="AD68" i="2"/>
  <c r="AD69" i="2"/>
  <c r="AD66" i="2"/>
  <c r="AD73" i="2"/>
  <c r="AL75" i="2"/>
  <c r="C107" i="2"/>
  <c r="H46" i="2"/>
  <c r="AF65" i="2"/>
  <c r="AF64" i="2" s="1"/>
  <c r="AE64" i="2"/>
  <c r="AF72" i="1"/>
  <c r="AF68" i="1"/>
  <c r="AF67" i="1"/>
  <c r="AF70" i="1"/>
  <c r="AF73" i="1"/>
  <c r="AF69" i="1"/>
  <c r="AF71" i="1"/>
  <c r="AF66" i="1"/>
  <c r="D107" i="1"/>
  <c r="AM75" i="1"/>
  <c r="J46" i="1"/>
  <c r="AE71" i="1"/>
  <c r="AE67" i="1"/>
  <c r="AE73" i="1"/>
  <c r="AE66" i="1"/>
  <c r="AE69" i="1"/>
  <c r="AE72" i="1"/>
  <c r="AE68" i="1"/>
  <c r="AE70" i="1"/>
  <c r="AF72" i="2" l="1"/>
  <c r="AF68" i="2"/>
  <c r="AF73" i="2"/>
  <c r="AF69" i="2"/>
  <c r="AF70" i="2"/>
  <c r="AF66" i="2"/>
  <c r="AF71" i="2"/>
  <c r="AF67" i="2"/>
  <c r="D107" i="2"/>
  <c r="J46" i="2"/>
  <c r="AM75" i="2"/>
  <c r="AE71" i="2"/>
  <c r="AE67" i="2"/>
  <c r="AE72" i="2"/>
  <c r="AE68" i="2"/>
  <c r="AE73" i="2"/>
  <c r="AE66" i="2"/>
  <c r="AE69" i="2"/>
  <c r="AE70" i="2"/>
  <c r="S48" i="1"/>
  <c r="AA56" i="1" s="1"/>
  <c r="M56" i="1"/>
  <c r="AA57" i="1"/>
  <c r="M58" i="1"/>
  <c r="AA58" i="1"/>
  <c r="N58" i="1"/>
  <c r="N56" i="1"/>
  <c r="AN75" i="1"/>
  <c r="E107" i="1"/>
  <c r="L46" i="1"/>
  <c r="M62" i="1"/>
  <c r="S51" i="1"/>
  <c r="AB56" i="1" s="1"/>
  <c r="AB57" i="1"/>
  <c r="M60" i="1"/>
  <c r="N60" i="1"/>
  <c r="AB58" i="1"/>
  <c r="N62" i="1"/>
  <c r="E107" i="2" l="1"/>
  <c r="AN75" i="2"/>
  <c r="L46" i="2"/>
  <c r="M56" i="2"/>
  <c r="M58" i="2"/>
  <c r="S48" i="2"/>
  <c r="AA56" i="2" s="1"/>
  <c r="M62" i="2"/>
  <c r="M60" i="2"/>
  <c r="S51" i="2"/>
  <c r="AB56" i="2" s="1"/>
  <c r="N56" i="2"/>
  <c r="N57" i="2" s="1"/>
  <c r="N58" i="2"/>
  <c r="N60" i="2"/>
  <c r="N62" i="2"/>
  <c r="O58" i="1"/>
  <c r="N61" i="1"/>
  <c r="O62" i="1"/>
  <c r="N57" i="1"/>
  <c r="AC57" i="1"/>
  <c r="M61" i="1"/>
  <c r="O60" i="1"/>
  <c r="F107" i="1"/>
  <c r="N46" i="1"/>
  <c r="AO75" i="1"/>
  <c r="M57" i="1"/>
  <c r="O56" i="1"/>
  <c r="AC58" i="1"/>
  <c r="AC56" i="1"/>
  <c r="N61" i="2" l="1"/>
  <c r="AC56" i="2"/>
  <c r="M61" i="2"/>
  <c r="O61" i="2" s="1"/>
  <c r="O60" i="2"/>
  <c r="O56" i="2"/>
  <c r="M57" i="2"/>
  <c r="O57" i="2" s="1"/>
  <c r="O62" i="2"/>
  <c r="AO75" i="2"/>
  <c r="F107" i="2"/>
  <c r="N46" i="2"/>
  <c r="O58" i="2"/>
  <c r="O57" i="1"/>
  <c r="O61" i="1"/>
  <c r="AP75" i="1"/>
  <c r="G107" i="1"/>
  <c r="P46" i="1"/>
  <c r="AP75" i="2" l="1"/>
  <c r="G107" i="2"/>
  <c r="P46" i="2"/>
  <c r="H107" i="1"/>
  <c r="AQ75" i="1"/>
  <c r="H107" i="2" l="1"/>
  <c r="AQ75" i="2"/>
</calcChain>
</file>

<file path=xl/sharedStrings.xml><?xml version="1.0" encoding="utf-8"?>
<sst xmlns="http://schemas.openxmlformats.org/spreadsheetml/2006/main" count="197" uniqueCount="40">
  <si>
    <t>年</t>
    <rPh sb="0" eb="1">
      <t>ネン</t>
    </rPh>
    <phoneticPr fontId="3"/>
  </si>
  <si>
    <t>月</t>
    <rPh sb="0" eb="1">
      <t>ツキ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</si>
  <si>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</si>
  <si>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</si>
  <si>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</si>
  <si>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</si>
  <si>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</si>
  <si>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</si>
  <si>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日</t>
    <rPh sb="0" eb="1">
      <t>ニチ</t>
    </rPh>
    <phoneticPr fontId="3"/>
  </si>
  <si>
    <t>朝</t>
    <rPh sb="0" eb="1">
      <t>アサ</t>
    </rPh>
    <phoneticPr fontId="3"/>
  </si>
  <si>
    <t>上</t>
    <rPh sb="0" eb="1">
      <t>ウエ</t>
    </rPh>
    <phoneticPr fontId="3"/>
  </si>
  <si>
    <t>下</t>
    <rPh sb="0" eb="1">
      <t>シタ</t>
    </rPh>
    <phoneticPr fontId="3"/>
  </si>
  <si>
    <t>脈</t>
    <rPh sb="0" eb="1">
      <t>ミャク</t>
    </rPh>
    <phoneticPr fontId="3"/>
  </si>
  <si>
    <t>夜</t>
    <rPh sb="0" eb="1">
      <t>ヨル</t>
    </rPh>
    <phoneticPr fontId="3"/>
  </si>
  <si>
    <t>メモ</t>
    <phoneticPr fontId="3"/>
  </si>
  <si>
    <t>メモ</t>
    <phoneticPr fontId="3"/>
  </si>
  <si>
    <t xml:space="preserve">mmHg </t>
  </si>
  <si>
    <t>メモ</t>
    <phoneticPr fontId="3"/>
  </si>
  <si>
    <t>火</t>
  </si>
  <si>
    <t>水</t>
  </si>
  <si>
    <t>木</t>
  </si>
  <si>
    <t>金</t>
  </si>
  <si>
    <t>土</t>
  </si>
  <si>
    <t>日</t>
  </si>
  <si>
    <t>高</t>
    <rPh sb="0" eb="1">
      <t>タカ</t>
    </rPh>
    <phoneticPr fontId="3"/>
  </si>
  <si>
    <t>計</t>
    <rPh sb="0" eb="1">
      <t>ケイ</t>
    </rPh>
    <phoneticPr fontId="3"/>
  </si>
  <si>
    <t>最高血圧</t>
    <rPh sb="0" eb="2">
      <t>サイコウ</t>
    </rPh>
    <rPh sb="2" eb="4">
      <t>ケツアツ</t>
    </rPh>
    <phoneticPr fontId="3"/>
  </si>
  <si>
    <t>一日</t>
    <rPh sb="0" eb="2">
      <t>イチニチ</t>
    </rPh>
    <phoneticPr fontId="3"/>
  </si>
  <si>
    <t>至適血圧</t>
    <phoneticPr fontId="3"/>
  </si>
  <si>
    <t>最低血圧</t>
    <rPh sb="0" eb="2">
      <t>サイテイ</t>
    </rPh>
    <rPh sb="2" eb="4">
      <t>ケツアツ</t>
    </rPh>
    <phoneticPr fontId="3"/>
  </si>
  <si>
    <t>正常値</t>
    <phoneticPr fontId="3"/>
  </si>
  <si>
    <t>脈拍</t>
    <rPh sb="0" eb="2">
      <t>ミャクハク</t>
    </rPh>
    <phoneticPr fontId="3"/>
  </si>
  <si>
    <t>正常高値</t>
    <phoneticPr fontId="3"/>
  </si>
  <si>
    <t>低</t>
    <rPh sb="0" eb="1">
      <t>ヒク</t>
    </rPh>
    <phoneticPr fontId="3"/>
  </si>
  <si>
    <t>Ⅰ度高血圧</t>
    <phoneticPr fontId="3"/>
  </si>
  <si>
    <t>Ⅱ度高血圧</t>
    <phoneticPr fontId="3"/>
  </si>
  <si>
    <t>Ⅲ度高血圧</t>
    <phoneticPr fontId="3"/>
  </si>
  <si>
    <t>血圧グラフ</t>
    <rPh sb="0" eb="2">
      <t>ケツアツ</t>
    </rPh>
    <phoneticPr fontId="3"/>
  </si>
  <si>
    <t>お酒のみすぎた</t>
    <rPh sb="1" eb="2">
      <t>サケ</t>
    </rPh>
    <phoneticPr fontId="3"/>
  </si>
  <si>
    <t>血圧記録用紙</t>
    <rPh sb="0" eb="2">
      <t>ケツアツ</t>
    </rPh>
    <rPh sb="2" eb="4">
      <t>キロク</t>
    </rPh>
    <rPh sb="4" eb="6">
      <t>ヨウシ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</si>
</sst>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"/>
    <numFmt numFmtId="177" formatCode="yyyy&quot;年&quot;m&quot;月&quot;;@"/>
    <numFmt numFmtId="178" formatCode="[$-409]mmmm;@"/>
    <numFmt numFmtId="179" formatCode="d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color theme="1" tint="0.499984740745262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36"/>
      <color theme="9" tint="-0.249977111117893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sz val="10"/>
      <color theme="1" tint="4.9989318521683403E-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theme="4"/>
      <name val="HG丸ｺﾞｼｯｸM-PRO"/>
      <family val="3"/>
      <charset val="128"/>
    </font>
    <font>
      <sz val="18"/>
      <color indexed="23"/>
      <name val="HG丸ｺﾞｼｯｸM-PRO"/>
      <family val="3"/>
      <charset val="128"/>
    </font>
    <font>
      <sz val="12"/>
      <color indexed="23"/>
      <name val="HG丸ｺﾞｼｯｸM-PRO"/>
      <family val="3"/>
      <charset val="128"/>
    </font>
    <font>
      <sz val="11"/>
      <color indexed="23"/>
      <name val="HG丸ｺﾞｼｯｸM-PRO"/>
      <family val="3"/>
      <charset val="128"/>
    </font>
    <font>
      <sz val="12"/>
      <color theme="8" tint="-0.249977111117893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10"/>
      <color rgb="FF0070C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color rgb="FF00B050"/>
      <name val="HG丸ｺﾞｼｯｸM-PRO"/>
      <family val="3"/>
      <charset val="128"/>
    </font>
    <font>
      <sz val="10"/>
      <color rgb="FF92D050"/>
      <name val="HG丸ｺﾞｼｯｸM-PRO"/>
      <family val="3"/>
      <charset val="128"/>
    </font>
    <font>
      <sz val="12"/>
      <color rgb="FF0070C0"/>
      <name val="HG丸ｺﾞｼｯｸM-PRO"/>
      <family val="3"/>
      <charset val="128"/>
    </font>
    <font>
      <sz val="10"/>
      <color theme="0" tint="-0.499984740745262"/>
      <name val="HG丸ｺﾞｼｯｸM-PRO"/>
      <family val="3"/>
      <charset val="128"/>
    </font>
    <font>
      <sz val="10"/>
      <color indexed="23"/>
      <name val="HG丸ｺﾞｼｯｸM-PRO"/>
      <family val="3"/>
      <charset val="128"/>
    </font>
    <font>
      <sz val="9"/>
      <color rgb="FFC00000"/>
      <name val="HG丸ｺﾞｼｯｸM-PRO"/>
      <family val="3"/>
      <charset val="128"/>
    </font>
    <font>
      <sz val="9"/>
      <color theme="1" tint="0.249977111117893"/>
      <name val="HG丸ｺﾞｼｯｸM-PRO"/>
      <family val="3"/>
      <charset val="128"/>
    </font>
    <font>
      <sz val="9"/>
      <color rgb="FF0070C0"/>
      <name val="HG丸ｺﾞｼｯｸM-PRO"/>
      <family val="3"/>
      <charset val="128"/>
    </font>
    <font>
      <sz val="20"/>
      <color indexed="23"/>
      <name val="HG丸ｺﾞｼｯｸM-PRO"/>
      <family val="3"/>
      <charset val="128"/>
    </font>
    <font>
      <sz val="9"/>
      <color indexed="23"/>
      <name val="HG丸ｺﾞｼｯｸM-PRO"/>
      <family val="3"/>
      <charset val="128"/>
    </font>
    <font>
      <sz val="9"/>
      <color theme="8"/>
      <name val="HG丸ｺﾞｼｯｸM-PRO"/>
      <family val="3"/>
      <charset val="128"/>
    </font>
    <font>
      <sz val="6"/>
      <color theme="1" tint="0.249977111117893"/>
      <name val="HG丸ｺﾞｼｯｸM-PRO"/>
      <family val="3"/>
      <charset val="128"/>
    </font>
    <font>
      <sz val="9"/>
      <color theme="6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 tint="4.9989318521683403E-2"/>
      <name val="HG丸ｺﾞｼｯｸM-PRO"/>
      <family val="3"/>
      <charset val="128"/>
    </font>
    <font>
      <sz val="14"/>
      <color theme="1" tint="4.9989318521683403E-2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6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8"/>
      <color theme="6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dotted">
        <color theme="6" tint="0.59999389629810485"/>
      </bottom>
      <diagonal/>
    </border>
    <border>
      <left/>
      <right/>
      <top style="dotted">
        <color theme="6" tint="0.59999389629810485"/>
      </top>
      <bottom style="dotted">
        <color theme="6" tint="0.59999389629810485"/>
      </bottom>
      <diagonal/>
    </border>
    <border>
      <left/>
      <right/>
      <top style="dotted">
        <color theme="6" tint="0.59999389629810485"/>
      </top>
      <bottom style="thin">
        <color rgb="FF92D050"/>
      </bottom>
      <diagonal/>
    </border>
    <border>
      <left/>
      <right/>
      <top style="dotted">
        <color theme="6" tint="0.59999389629810485"/>
      </top>
      <bottom/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rgb="FFFFC000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rgb="FF92D050"/>
      </top>
      <bottom style="dotted">
        <color theme="6" tint="0.59999389629810485"/>
      </bottom>
      <diagonal/>
    </border>
    <border>
      <left/>
      <right/>
      <top/>
      <bottom style="thin">
        <color theme="0" tint="-0.24997711111789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176" fontId="7" fillId="0" borderId="0" xfId="1" applyNumberFormat="1" applyFont="1" applyAlignment="1">
      <alignment horizontal="center" shrinkToFit="1"/>
    </xf>
    <xf numFmtId="176" fontId="7" fillId="0" borderId="0" xfId="1" applyNumberFormat="1" applyFont="1" applyAlignment="1">
      <alignment shrinkToFit="1"/>
    </xf>
    <xf numFmtId="176" fontId="8" fillId="0" borderId="0" xfId="1" applyNumberFormat="1" applyFont="1" applyAlignment="1">
      <alignment shrinkToFit="1"/>
    </xf>
    <xf numFmtId="0" fontId="2" fillId="0" borderId="0" xfId="0" applyFont="1" applyBorder="1" applyAlignment="1">
      <alignment vertical="center" shrinkToFit="1"/>
    </xf>
    <xf numFmtId="178" fontId="9" fillId="0" borderId="0" xfId="1" applyNumberFormat="1" applyFont="1" applyBorder="1" applyAlignment="1">
      <alignment vertical="center" shrinkToFit="1"/>
    </xf>
    <xf numFmtId="0" fontId="10" fillId="3" borderId="0" xfId="0" applyFont="1" applyFill="1" applyBorder="1" applyAlignment="1">
      <alignment vertical="center" shrinkToFit="1"/>
    </xf>
    <xf numFmtId="0" fontId="4" fillId="7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178" fontId="13" fillId="0" borderId="0" xfId="1" applyNumberFormat="1" applyFont="1" applyBorder="1" applyAlignment="1">
      <alignment horizontal="left"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6" fillId="0" borderId="0" xfId="0" applyNumberFormat="1" applyFont="1" applyBorder="1" applyAlignment="1">
      <alignment horizontal="left" vertical="top" shrinkToFit="1"/>
    </xf>
    <xf numFmtId="0" fontId="17" fillId="3" borderId="0" xfId="0" applyNumberFormat="1" applyFont="1" applyFill="1" applyBorder="1" applyAlignment="1">
      <alignment horizontal="left" vertical="top" shrinkToFit="1"/>
    </xf>
    <xf numFmtId="0" fontId="16" fillId="0" borderId="0" xfId="0" applyNumberFormat="1" applyFont="1" applyAlignment="1">
      <alignment horizontal="left" vertical="top" shrinkToFit="1"/>
    </xf>
    <xf numFmtId="0" fontId="18" fillId="0" borderId="0" xfId="0" applyNumberFormat="1" applyFont="1" applyBorder="1" applyAlignment="1">
      <alignment vertical="center" shrinkToFit="1"/>
    </xf>
    <xf numFmtId="0" fontId="20" fillId="0" borderId="0" xfId="0" applyNumberFormat="1" applyFont="1" applyFill="1" applyBorder="1" applyAlignment="1">
      <alignment horizontal="right" vertical="center" shrinkToFit="1"/>
    </xf>
    <xf numFmtId="0" fontId="18" fillId="0" borderId="0" xfId="0" applyNumberFormat="1" applyFont="1" applyAlignment="1">
      <alignment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1" fillId="0" borderId="0" xfId="0" applyNumberFormat="1" applyFont="1" applyFill="1" applyBorder="1" applyAlignment="1">
      <alignment horizontal="right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22" fillId="0" borderId="0" xfId="0" applyNumberFormat="1" applyFont="1" applyBorder="1" applyAlignment="1">
      <alignment horizontal="left" vertical="center" shrinkToFit="1"/>
    </xf>
    <xf numFmtId="0" fontId="23" fillId="0" borderId="0" xfId="0" applyNumberFormat="1" applyFont="1" applyFill="1" applyBorder="1" applyAlignment="1">
      <alignment horizontal="right" vertical="center" shrinkToFit="1"/>
    </xf>
    <xf numFmtId="0" fontId="22" fillId="0" borderId="0" xfId="0" applyNumberFormat="1" applyFont="1" applyAlignment="1">
      <alignment horizontal="left" vertical="center" shrinkToFit="1"/>
    </xf>
    <xf numFmtId="0" fontId="27" fillId="3" borderId="0" xfId="0" applyNumberFormat="1" applyFont="1" applyFill="1" applyBorder="1" applyAlignment="1">
      <alignment horizontal="left" vertical="top" shrinkToFit="1"/>
    </xf>
    <xf numFmtId="0" fontId="39" fillId="0" borderId="0" xfId="0" applyNumberFormat="1" applyFont="1" applyFill="1" applyBorder="1" applyAlignment="1">
      <alignment vertical="center" shrinkToFit="1"/>
    </xf>
    <xf numFmtId="0" fontId="40" fillId="3" borderId="0" xfId="0" applyNumberFormat="1" applyFont="1" applyFill="1" applyBorder="1" applyAlignment="1">
      <alignment vertical="center" shrinkToFit="1"/>
    </xf>
    <xf numFmtId="0" fontId="41" fillId="3" borderId="0" xfId="0" applyNumberFormat="1" applyFont="1" applyFill="1" applyBorder="1" applyAlignment="1">
      <alignment horizontal="right" vertical="center" shrinkToFit="1"/>
    </xf>
    <xf numFmtId="0" fontId="42" fillId="3" borderId="0" xfId="0" applyNumberFormat="1" applyFont="1" applyFill="1" applyBorder="1" applyAlignment="1">
      <alignment horizontal="center" vertical="center" shrinkToFit="1"/>
    </xf>
    <xf numFmtId="0" fontId="43" fillId="3" borderId="0" xfId="0" applyFont="1" applyFill="1" applyBorder="1" applyAlignment="1">
      <alignment vertical="center" shrinkToFit="1"/>
    </xf>
    <xf numFmtId="0" fontId="44" fillId="3" borderId="0" xfId="0" applyFont="1" applyFill="1" applyBorder="1" applyAlignment="1">
      <alignment vertical="center" shrinkToFit="1"/>
    </xf>
    <xf numFmtId="0" fontId="44" fillId="3" borderId="0" xfId="0" applyFont="1" applyFill="1" applyBorder="1" applyAlignment="1">
      <alignment horizontal="center" vertical="center" shrinkToFit="1"/>
    </xf>
    <xf numFmtId="0" fontId="44" fillId="3" borderId="0" xfId="0" applyNumberFormat="1" applyFont="1" applyFill="1" applyBorder="1" applyAlignment="1">
      <alignment horizontal="right" vertical="center" shrinkToFit="1"/>
    </xf>
    <xf numFmtId="38" fontId="44" fillId="3" borderId="0" xfId="1" applyFont="1" applyFill="1" applyBorder="1" applyAlignment="1">
      <alignment vertical="center" shrinkToFit="1"/>
    </xf>
    <xf numFmtId="0" fontId="45" fillId="3" borderId="0" xfId="0" applyFont="1" applyFill="1" applyBorder="1" applyAlignment="1">
      <alignment vertical="center" shrinkToFit="1"/>
    </xf>
    <xf numFmtId="0" fontId="46" fillId="3" borderId="0" xfId="0" applyFont="1" applyFill="1" applyBorder="1" applyAlignment="1">
      <alignment horizontal="center" vertical="center" shrinkToFit="1"/>
    </xf>
    <xf numFmtId="0" fontId="46" fillId="3" borderId="0" xfId="0" applyFont="1" applyFill="1" applyBorder="1" applyAlignment="1">
      <alignment horizontal="left" vertical="center" shrinkToFit="1"/>
    </xf>
    <xf numFmtId="0" fontId="45" fillId="3" borderId="0" xfId="0" applyFont="1" applyFill="1" applyBorder="1" applyAlignment="1">
      <alignment horizontal="center" vertical="center" shrinkToFit="1"/>
    </xf>
    <xf numFmtId="0" fontId="46" fillId="0" borderId="0" xfId="0" applyFont="1" applyFill="1" applyBorder="1" applyAlignment="1">
      <alignment horizontal="left" vertical="center" shrinkToFit="1"/>
    </xf>
    <xf numFmtId="0" fontId="45" fillId="0" borderId="0" xfId="0" applyFont="1" applyFill="1" applyBorder="1" applyAlignment="1">
      <alignment horizontal="center" vertical="center" shrinkToFit="1"/>
    </xf>
    <xf numFmtId="0" fontId="43" fillId="0" borderId="0" xfId="0" applyFont="1" applyFill="1" applyBorder="1" applyAlignment="1">
      <alignment vertical="center" shrinkToFit="1"/>
    </xf>
    <xf numFmtId="0" fontId="44" fillId="0" borderId="0" xfId="0" applyNumberFormat="1" applyFont="1" applyFill="1" applyBorder="1" applyAlignment="1">
      <alignment horizontal="right" vertical="center" shrinkToFit="1"/>
    </xf>
    <xf numFmtId="0" fontId="44" fillId="0" borderId="0" xfId="0" applyFont="1" applyFill="1" applyBorder="1" applyAlignment="1">
      <alignment vertical="center" shrinkToFit="1"/>
    </xf>
    <xf numFmtId="38" fontId="44" fillId="0" borderId="0" xfId="1" applyFont="1" applyFill="1" applyBorder="1" applyAlignment="1">
      <alignment vertical="center" shrinkToFit="1"/>
    </xf>
    <xf numFmtId="0" fontId="44" fillId="0" borderId="0" xfId="0" applyFont="1" applyFill="1" applyBorder="1" applyAlignment="1">
      <alignment horizontal="center" vertical="center" shrinkToFit="1"/>
    </xf>
    <xf numFmtId="0" fontId="45" fillId="0" borderId="0" xfId="0" applyFont="1" applyFill="1" applyBorder="1" applyAlignment="1">
      <alignment vertical="center" shrinkToFit="1"/>
    </xf>
    <xf numFmtId="0" fontId="46" fillId="0" borderId="0" xfId="0" applyFont="1" applyFill="1" applyBorder="1" applyAlignment="1">
      <alignment horizontal="center" vertical="center" shrinkToFit="1"/>
    </xf>
    <xf numFmtId="179" fontId="43" fillId="3" borderId="0" xfId="0" applyNumberFormat="1" applyFont="1" applyFill="1" applyBorder="1" applyAlignment="1">
      <alignment vertical="center" shrinkToFit="1"/>
    </xf>
    <xf numFmtId="179" fontId="44" fillId="3" borderId="0" xfId="0" applyNumberFormat="1" applyFont="1" applyFill="1" applyBorder="1" applyAlignment="1">
      <alignment vertical="center" shrinkToFit="1"/>
    </xf>
    <xf numFmtId="179" fontId="47" fillId="3" borderId="0" xfId="1" applyNumberFormat="1" applyFont="1" applyFill="1" applyBorder="1" applyAlignment="1">
      <alignment vertical="center" shrinkToFit="1"/>
    </xf>
    <xf numFmtId="179" fontId="44" fillId="3" borderId="0" xfId="1" applyNumberFormat="1" applyFont="1" applyFill="1" applyBorder="1" applyAlignment="1">
      <alignment vertical="center" shrinkToFit="1"/>
    </xf>
    <xf numFmtId="0" fontId="47" fillId="3" borderId="0" xfId="0" applyFont="1" applyFill="1" applyBorder="1" applyAlignment="1">
      <alignment vertical="center" shrinkToFit="1"/>
    </xf>
    <xf numFmtId="38" fontId="47" fillId="3" borderId="0" xfId="1" applyFont="1" applyFill="1" applyBorder="1" applyAlignment="1">
      <alignment vertical="center" shrinkToFit="1"/>
    </xf>
    <xf numFmtId="38" fontId="47" fillId="3" borderId="0" xfId="1" applyFont="1" applyFill="1" applyAlignment="1">
      <alignment vertical="center" shrinkToFit="1"/>
    </xf>
    <xf numFmtId="0" fontId="44" fillId="3" borderId="0" xfId="0" applyFont="1" applyFill="1" applyAlignment="1">
      <alignment vertical="center" shrinkToFit="1"/>
    </xf>
    <xf numFmtId="0" fontId="47" fillId="3" borderId="0" xfId="0" applyFont="1" applyFill="1" applyAlignment="1">
      <alignment vertical="center" shrinkToFit="1"/>
    </xf>
    <xf numFmtId="0" fontId="43" fillId="0" borderId="0" xfId="0" applyFont="1" applyAlignment="1">
      <alignment vertical="center" shrinkToFit="1"/>
    </xf>
    <xf numFmtId="179" fontId="47" fillId="0" borderId="0" xfId="0" applyNumberFormat="1" applyFont="1" applyFill="1" applyBorder="1" applyAlignment="1">
      <alignment vertical="center" shrinkToFit="1"/>
    </xf>
    <xf numFmtId="179" fontId="10" fillId="0" borderId="0" xfId="0" applyNumberFormat="1" applyFont="1" applyFill="1" applyBorder="1" applyAlignment="1">
      <alignment vertical="center" shrinkToFit="1"/>
    </xf>
    <xf numFmtId="179" fontId="43" fillId="0" borderId="0" xfId="0" applyNumberFormat="1" applyFont="1" applyFill="1" applyBorder="1" applyAlignment="1">
      <alignment vertical="center" shrinkToFit="1"/>
    </xf>
    <xf numFmtId="0" fontId="47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40" fillId="0" borderId="0" xfId="0" applyFont="1" applyAlignment="1">
      <alignment vertical="center" shrinkToFit="1"/>
    </xf>
    <xf numFmtId="0" fontId="41" fillId="0" borderId="0" xfId="0" applyFont="1" applyAlignment="1">
      <alignment vertical="center" shrinkToFit="1"/>
    </xf>
    <xf numFmtId="0" fontId="42" fillId="0" borderId="0" xfId="0" applyFont="1" applyAlignment="1">
      <alignment vertical="center" shrinkToFit="1"/>
    </xf>
    <xf numFmtId="0" fontId="22" fillId="0" borderId="0" xfId="0" applyNumberFormat="1" applyFont="1" applyFill="1" applyAlignment="1">
      <alignment horizontal="left" vertical="center" shrinkToFit="1"/>
    </xf>
    <xf numFmtId="0" fontId="33" fillId="0" borderId="0" xfId="0" applyNumberFormat="1" applyFont="1" applyFill="1" applyBorder="1" applyAlignment="1">
      <alignment horizontal="right" shrinkToFit="1"/>
    </xf>
    <xf numFmtId="38" fontId="29" fillId="0" borderId="0" xfId="1" applyFont="1" applyFill="1" applyBorder="1" applyAlignment="1">
      <alignment shrinkToFit="1"/>
    </xf>
    <xf numFmtId="0" fontId="34" fillId="0" borderId="0" xfId="0" applyNumberFormat="1" applyFont="1" applyFill="1" applyBorder="1" applyAlignment="1">
      <alignment shrinkToFit="1"/>
    </xf>
    <xf numFmtId="0" fontId="35" fillId="0" borderId="0" xfId="0" applyNumberFormat="1" applyFont="1" applyFill="1" applyBorder="1" applyAlignment="1">
      <alignment horizontal="right" shrinkToFit="1"/>
    </xf>
    <xf numFmtId="0" fontId="18" fillId="0" borderId="0" xfId="0" applyNumberFormat="1" applyFont="1" applyFill="1" applyAlignment="1">
      <alignment vertical="center" shrinkToFit="1"/>
    </xf>
    <xf numFmtId="0" fontId="36" fillId="0" borderId="0" xfId="0" applyFont="1" applyFill="1" applyBorder="1" applyAlignment="1">
      <alignment shrinkToFit="1"/>
    </xf>
    <xf numFmtId="0" fontId="37" fillId="0" borderId="0" xfId="0" applyFont="1" applyFill="1" applyBorder="1" applyAlignment="1">
      <alignment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horizontal="left" vertical="center" shrinkToFit="1"/>
    </xf>
    <xf numFmtId="0" fontId="44" fillId="3" borderId="0" xfId="0" applyNumberFormat="1" applyFont="1" applyFill="1" applyBorder="1" applyAlignment="1">
      <alignment horizontal="center" vertical="center" shrinkToFit="1"/>
    </xf>
    <xf numFmtId="0" fontId="44" fillId="3" borderId="0" xfId="0" applyFont="1" applyFill="1" applyBorder="1" applyAlignment="1">
      <alignment horizontal="center" vertical="center" shrinkToFit="1"/>
    </xf>
    <xf numFmtId="0" fontId="44" fillId="0" borderId="0" xfId="0" applyNumberFormat="1" applyFont="1" applyFill="1" applyBorder="1" applyAlignment="1">
      <alignment horizontal="center" vertical="center" shrinkToFit="1"/>
    </xf>
    <xf numFmtId="0" fontId="26" fillId="0" borderId="0" xfId="0" applyNumberFormat="1" applyFont="1" applyFill="1" applyBorder="1" applyAlignment="1">
      <alignment horizontal="right" vertical="center" shrinkToFit="1"/>
    </xf>
    <xf numFmtId="0" fontId="27" fillId="12" borderId="0" xfId="0" applyNumberFormat="1" applyFont="1" applyFill="1" applyBorder="1" applyAlignment="1" applyProtection="1">
      <alignment horizontal="center" vertical="center" shrinkToFit="1"/>
      <protection locked="0"/>
    </xf>
    <xf numFmtId="38" fontId="31" fillId="0" borderId="0" xfId="1" applyFont="1" applyAlignment="1">
      <alignment horizontal="right" vertical="center" shrinkToFit="1"/>
    </xf>
    <xf numFmtId="0" fontId="32" fillId="0" borderId="8" xfId="0" applyNumberFormat="1" applyFont="1" applyBorder="1" applyAlignment="1">
      <alignment horizontal="left" vertical="center" shrinkToFit="1"/>
    </xf>
    <xf numFmtId="0" fontId="32" fillId="0" borderId="0" xfId="0" applyNumberFormat="1" applyFont="1" applyAlignment="1">
      <alignment horizontal="left" vertical="center" shrinkToFit="1"/>
    </xf>
    <xf numFmtId="0" fontId="24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25" fillId="9" borderId="0" xfId="0" applyNumberFormat="1" applyFont="1" applyFill="1" applyBorder="1" applyAlignment="1">
      <alignment horizontal="center" vertical="center" shrinkToFit="1"/>
    </xf>
    <xf numFmtId="0" fontId="20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20" fillId="3" borderId="10" xfId="0" applyNumberFormat="1" applyFont="1" applyFill="1" applyBorder="1" applyAlignment="1" applyProtection="1">
      <alignment horizontal="center" vertical="center" shrinkToFit="1"/>
      <protection locked="0"/>
    </xf>
    <xf numFmtId="38" fontId="31" fillId="0" borderId="0" xfId="1" applyFont="1" applyBorder="1" applyAlignment="1">
      <alignment horizontal="right" vertical="center" shrinkToFit="1"/>
    </xf>
    <xf numFmtId="38" fontId="31" fillId="0" borderId="7" xfId="1" applyFont="1" applyBorder="1" applyAlignment="1">
      <alignment horizontal="right" vertical="center" shrinkToFit="1"/>
    </xf>
    <xf numFmtId="0" fontId="32" fillId="0" borderId="7" xfId="0" applyNumberFormat="1" applyFont="1" applyBorder="1" applyAlignment="1">
      <alignment horizontal="left" vertical="center" shrinkToFit="1"/>
    </xf>
    <xf numFmtId="0" fontId="24" fillId="3" borderId="5" xfId="0" applyNumberFormat="1" applyFont="1" applyFill="1" applyBorder="1" applyAlignment="1" applyProtection="1">
      <alignment horizontal="center" vertical="center" shrinkToFit="1"/>
      <protection locked="0"/>
    </xf>
    <xf numFmtId="179" fontId="13" fillId="10" borderId="0" xfId="0" applyNumberFormat="1" applyFont="1" applyFill="1" applyBorder="1" applyAlignment="1">
      <alignment horizontal="center" vertical="center" shrinkToFit="1"/>
    </xf>
    <xf numFmtId="0" fontId="19" fillId="11" borderId="0" xfId="0" applyNumberFormat="1" applyFont="1" applyFill="1" applyBorder="1" applyAlignment="1">
      <alignment horizontal="center" vertical="center" shrinkToFit="1"/>
    </xf>
    <xf numFmtId="179" fontId="13" fillId="8" borderId="0" xfId="0" applyNumberFormat="1" applyFont="1" applyFill="1" applyBorder="1" applyAlignment="1">
      <alignment horizontal="center" vertical="center" shrinkToFit="1"/>
    </xf>
    <xf numFmtId="179" fontId="13" fillId="8" borderId="9" xfId="0" applyNumberFormat="1" applyFont="1" applyFill="1" applyBorder="1" applyAlignment="1">
      <alignment horizontal="center" vertical="center" shrinkToFit="1"/>
    </xf>
    <xf numFmtId="179" fontId="13" fillId="9" borderId="0" xfId="0" applyNumberFormat="1" applyFont="1" applyFill="1" applyBorder="1" applyAlignment="1">
      <alignment horizontal="center" vertical="center" shrinkToFit="1"/>
    </xf>
    <xf numFmtId="0" fontId="27" fillId="12" borderId="11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0" applyNumberFormat="1" applyFont="1" applyFill="1" applyBorder="1" applyAlignment="1" applyProtection="1">
      <alignment horizontal="left" vertical="top" shrinkToFit="1"/>
      <protection locked="0"/>
    </xf>
    <xf numFmtId="179" fontId="13" fillId="9" borderId="9" xfId="0" applyNumberFormat="1" applyFont="1" applyFill="1" applyBorder="1" applyAlignment="1">
      <alignment horizontal="center" vertical="center" shrinkToFit="1"/>
    </xf>
    <xf numFmtId="179" fontId="13" fillId="10" borderId="9" xfId="0" applyNumberFormat="1" applyFont="1" applyFill="1" applyBorder="1" applyAlignment="1">
      <alignment horizontal="center" vertical="center" shrinkToFit="1"/>
    </xf>
    <xf numFmtId="0" fontId="38" fillId="0" borderId="0" xfId="0" applyNumberFormat="1" applyFont="1" applyFill="1" applyBorder="1" applyAlignment="1">
      <alignment horizontal="center" vertical="center" shrinkToFit="1"/>
    </xf>
    <xf numFmtId="0" fontId="39" fillId="0" borderId="0" xfId="0" applyNumberFormat="1" applyFont="1" applyFill="1" applyBorder="1" applyAlignment="1">
      <alignment horizontal="left" vertical="center" shrinkToFit="1"/>
    </xf>
    <xf numFmtId="0" fontId="29" fillId="0" borderId="0" xfId="0" applyNumberFormat="1" applyFont="1" applyFill="1" applyBorder="1" applyAlignment="1">
      <alignment horizontal="left" shrinkToFit="1"/>
    </xf>
    <xf numFmtId="0" fontId="28" fillId="0" borderId="0" xfId="0" applyNumberFormat="1" applyFont="1" applyFill="1" applyAlignment="1">
      <alignment horizontal="right" vertical="center" shrinkToFit="1"/>
    </xf>
    <xf numFmtId="0" fontId="29" fillId="0" borderId="0" xfId="0" applyNumberFormat="1" applyFont="1" applyFill="1" applyAlignment="1">
      <alignment horizontal="left" vertical="center" shrinkToFit="1"/>
    </xf>
    <xf numFmtId="0" fontId="30" fillId="0" borderId="0" xfId="0" applyNumberFormat="1" applyFont="1" applyFill="1" applyAlignment="1">
      <alignment horizontal="right" vertical="center" shrinkToFit="1"/>
    </xf>
    <xf numFmtId="0" fontId="13" fillId="10" borderId="0" xfId="0" applyFont="1" applyFill="1" applyBorder="1" applyAlignment="1">
      <alignment vertical="center" shrinkToFit="1"/>
    </xf>
    <xf numFmtId="0" fontId="13" fillId="8" borderId="0" xfId="0" applyFont="1" applyFill="1" applyBorder="1" applyAlignment="1">
      <alignment vertical="center" shrinkToFit="1"/>
    </xf>
    <xf numFmtId="0" fontId="13" fillId="9" borderId="0" xfId="0" applyFont="1" applyFill="1" applyBorder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4" fillId="0" borderId="0" xfId="0" applyFont="1" applyAlignment="1">
      <alignment horizontal="left" vertical="center" indent="15" shrinkToFit="1"/>
    </xf>
    <xf numFmtId="0" fontId="6" fillId="2" borderId="0" xfId="1" applyNumberFormat="1" applyFont="1" applyFill="1" applyBorder="1" applyAlignment="1" applyProtection="1">
      <alignment horizontal="center" vertical="center" shrinkToFit="1"/>
      <protection locked="0"/>
    </xf>
    <xf numFmtId="177" fontId="6" fillId="0" borderId="0" xfId="0" applyNumberFormat="1" applyFont="1" applyAlignment="1">
      <alignment horizontal="left" vertical="center" indent="15" shrinkToFit="1"/>
    </xf>
    <xf numFmtId="0" fontId="2" fillId="0" borderId="0" xfId="0" applyFont="1" applyAlignment="1">
      <alignment horizontal="center" vertical="center" shrinkToFit="1"/>
    </xf>
    <xf numFmtId="0" fontId="11" fillId="6" borderId="0" xfId="0" applyFont="1" applyFill="1" applyBorder="1" applyAlignment="1">
      <alignment horizontal="center" vertical="center" shrinkToFit="1"/>
    </xf>
    <xf numFmtId="0" fontId="11" fillId="4" borderId="0" xfId="0" applyFont="1" applyFill="1" applyBorder="1" applyAlignment="1">
      <alignment horizontal="center" vertical="center" shrinkToFit="1"/>
    </xf>
    <xf numFmtId="0" fontId="11" fillId="5" borderId="0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227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3" tint="0.59996337778862885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3" tint="0.59996337778862885"/>
        <name val="ＭＳ Ｐゴシック"/>
        <scheme val="non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  <name val="ＭＳ Ｐ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243156199677941E-2"/>
          <c:y val="5.9360730593607358E-2"/>
          <c:w val="0.85668276972624735"/>
          <c:h val="0.73059360730593603"/>
        </c:manualLayout>
      </c:layout>
      <c:barChart>
        <c:barDir val="col"/>
        <c:grouping val="stacked"/>
        <c:varyColors val="0"/>
        <c:ser>
          <c:idx val="1"/>
          <c:order val="0"/>
          <c:spPr>
            <a:noFill/>
            <a:effectLst/>
          </c:spPr>
          <c:invertIfNegative val="0"/>
          <c:val>
            <c:numRef>
              <c:f>記入の仕方!$B$72:$AF$72</c:f>
              <c:numCache>
                <c:formatCode>General</c:formatCode>
                <c:ptCount val="31"/>
                <c:pt idx="0">
                  <c:v>90</c:v>
                </c:pt>
                <c:pt idx="1">
                  <c:v>96</c:v>
                </c:pt>
                <c:pt idx="2">
                  <c:v>90</c:v>
                </c:pt>
                <c:pt idx="3">
                  <c:v>89</c:v>
                </c:pt>
                <c:pt idx="4">
                  <c:v>89</c:v>
                </c:pt>
                <c:pt idx="5">
                  <c:v>89</c:v>
                </c:pt>
                <c:pt idx="6">
                  <c:v>90</c:v>
                </c:pt>
                <c:pt idx="7">
                  <c:v>90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1-4523-B763-57656B32D067}"/>
            </c:ext>
          </c:extLst>
        </c:ser>
        <c:ser>
          <c:idx val="0"/>
          <c:order val="1"/>
          <c:spPr>
            <a:solidFill>
              <a:srgbClr val="0070C0"/>
            </a:solidFill>
            <a:effectLst/>
          </c:spPr>
          <c:invertIfNegative val="0"/>
          <c:val>
            <c:numRef>
              <c:f>記入の仕方!$B$71:$AF$71</c:f>
              <c:numCache>
                <c:formatCode>General</c:formatCode>
                <c:ptCount val="31"/>
                <c:pt idx="0">
                  <c:v>66</c:v>
                </c:pt>
                <c:pt idx="1">
                  <c:v>60</c:v>
                </c:pt>
                <c:pt idx="2">
                  <c:v>60</c:v>
                </c:pt>
                <c:pt idx="3">
                  <c:v>62</c:v>
                </c:pt>
                <c:pt idx="4">
                  <c:v>67</c:v>
                </c:pt>
                <c:pt idx="5">
                  <c:v>71</c:v>
                </c:pt>
                <c:pt idx="6">
                  <c:v>70</c:v>
                </c:pt>
                <c:pt idx="7">
                  <c:v>66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A1-4523-B763-57656B32D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980864"/>
        <c:axId val="152999040"/>
      </c:barChart>
      <c:lineChart>
        <c:grouping val="standard"/>
        <c:varyColors val="0"/>
        <c:ser>
          <c:idx val="2"/>
          <c:order val="2"/>
          <c:spPr>
            <a:ln w="38100">
              <a:solidFill>
                <a:schemeClr val="accent1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val>
            <c:numRef>
              <c:f>記入の仕方!$B$73:$AF$73</c:f>
              <c:numCache>
                <c:formatCode>General</c:formatCode>
                <c:ptCount val="31"/>
                <c:pt idx="0">
                  <c:v>90</c:v>
                </c:pt>
                <c:pt idx="1">
                  <c:v>85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85</c:v>
                </c:pt>
                <c:pt idx="6">
                  <c:v>89</c:v>
                </c:pt>
                <c:pt idx="7">
                  <c:v>90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A1-4523-B763-57656B32D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0576"/>
        <c:axId val="153002368"/>
      </c:lineChart>
      <c:catAx>
        <c:axId val="15298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ja-JP"/>
          </a:p>
        </c:txPr>
        <c:crossAx val="152999040"/>
        <c:crosses val="autoZero"/>
        <c:auto val="1"/>
        <c:lblAlgn val="ctr"/>
        <c:lblOffset val="100"/>
        <c:noMultiLvlLbl val="0"/>
      </c:catAx>
      <c:valAx>
        <c:axId val="152999040"/>
        <c:scaling>
          <c:orientation val="minMax"/>
          <c:max val="180"/>
          <c:min val="50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6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endParaRPr lang="ja-JP"/>
          </a:p>
        </c:txPr>
        <c:crossAx val="152980864"/>
        <c:crosses val="autoZero"/>
        <c:crossBetween val="between"/>
        <c:majorUnit val="20"/>
        <c:minorUnit val="10"/>
      </c:valAx>
      <c:catAx>
        <c:axId val="153000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53002368"/>
        <c:crosses val="autoZero"/>
        <c:auto val="1"/>
        <c:lblAlgn val="ctr"/>
        <c:lblOffset val="100"/>
        <c:noMultiLvlLbl val="0"/>
      </c:catAx>
      <c:valAx>
        <c:axId val="153002368"/>
        <c:scaling>
          <c:orientation val="minMax"/>
          <c:max val="2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6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endParaRPr lang="ja-JP"/>
          </a:p>
        </c:txPr>
        <c:crossAx val="153000576"/>
        <c:crosses val="max"/>
        <c:crossBetween val="between"/>
        <c:majorUnit val="25"/>
        <c:minorUnit val="2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41935483870974E-2"/>
          <c:y val="5.9360730593607358E-2"/>
          <c:w val="0.85483870967741971"/>
          <c:h val="0.73059360730593603"/>
        </c:manualLayout>
      </c:layout>
      <c:barChart>
        <c:barDir val="col"/>
        <c:grouping val="stacked"/>
        <c:varyColors val="0"/>
        <c:ser>
          <c:idx val="1"/>
          <c:order val="0"/>
          <c:spPr>
            <a:noFill/>
            <a:effectLst/>
          </c:spPr>
          <c:invertIfNegative val="0"/>
          <c:val>
            <c:numRef>
              <c:f>記入の仕方!$B$68:$AF$68</c:f>
              <c:numCache>
                <c:formatCode>General</c:formatCode>
                <c:ptCount val="31"/>
                <c:pt idx="0">
                  <c:v>95</c:v>
                </c:pt>
                <c:pt idx="1">
                  <c:v>98</c:v>
                </c:pt>
                <c:pt idx="2">
                  <c:v>98</c:v>
                </c:pt>
                <c:pt idx="3">
                  <c:v>100</c:v>
                </c:pt>
                <c:pt idx="4">
                  <c:v>95</c:v>
                </c:pt>
                <c:pt idx="5">
                  <c:v>100</c:v>
                </c:pt>
                <c:pt idx="6">
                  <c:v>100</c:v>
                </c:pt>
                <c:pt idx="7">
                  <c:v>95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9-4237-982F-78B713673151}"/>
            </c:ext>
          </c:extLst>
        </c:ser>
        <c:ser>
          <c:idx val="0"/>
          <c:order val="1"/>
          <c:spPr>
            <a:solidFill>
              <a:schemeClr val="accent5"/>
            </a:solidFill>
            <a:effectLst/>
          </c:spPr>
          <c:invertIfNegative val="0"/>
          <c:val>
            <c:numRef>
              <c:f>記入の仕方!$B$67:$AF$67</c:f>
              <c:numCache>
                <c:formatCode>General</c:formatCode>
                <c:ptCount val="31"/>
                <c:pt idx="0">
                  <c:v>61</c:v>
                </c:pt>
                <c:pt idx="1">
                  <c:v>64</c:v>
                </c:pt>
                <c:pt idx="2">
                  <c:v>62</c:v>
                </c:pt>
                <c:pt idx="3">
                  <c:v>65</c:v>
                </c:pt>
                <c:pt idx="4">
                  <c:v>61</c:v>
                </c:pt>
                <c:pt idx="5">
                  <c:v>80</c:v>
                </c:pt>
                <c:pt idx="6">
                  <c:v>60</c:v>
                </c:pt>
                <c:pt idx="7">
                  <c:v>61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39-4237-982F-78B713673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568000"/>
        <c:axId val="153569536"/>
      </c:barChart>
      <c:lineChart>
        <c:grouping val="standard"/>
        <c:varyColors val="0"/>
        <c:ser>
          <c:idx val="2"/>
          <c:order val="2"/>
          <c:spPr>
            <a:ln w="38100">
              <a:solidFill>
                <a:schemeClr val="accent1">
                  <a:lumMod val="60000"/>
                  <a:lumOff val="40000"/>
                </a:schemeClr>
              </a:solidFill>
              <a:prstDash val="sysDot"/>
            </a:ln>
            <a:effectLst/>
          </c:spPr>
          <c:marker>
            <c:symbol val="none"/>
          </c:marker>
          <c:val>
            <c:numRef>
              <c:f>記入の仕方!$B$69:$AF$69</c:f>
              <c:numCache>
                <c:formatCode>General</c:formatCode>
                <c:ptCount val="31"/>
                <c:pt idx="0">
                  <c:v>100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85</c:v>
                </c:pt>
                <c:pt idx="6">
                  <c:v>60</c:v>
                </c:pt>
                <c:pt idx="7">
                  <c:v>100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39-4237-982F-78B713673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71328"/>
        <c:axId val="153572864"/>
      </c:lineChart>
      <c:catAx>
        <c:axId val="15356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solidFill>
            <a:schemeClr val="bg1"/>
          </a:solidFill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153569536"/>
        <c:crosses val="autoZero"/>
        <c:auto val="1"/>
        <c:lblAlgn val="ctr"/>
        <c:lblOffset val="100"/>
        <c:tickMarkSkip val="1"/>
        <c:noMultiLvlLbl val="0"/>
      </c:catAx>
      <c:valAx>
        <c:axId val="153569536"/>
        <c:scaling>
          <c:orientation val="minMax"/>
          <c:max val="180"/>
          <c:min val="50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6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endParaRPr lang="ja-JP"/>
          </a:p>
        </c:txPr>
        <c:crossAx val="153568000"/>
        <c:crosses val="autoZero"/>
        <c:crossBetween val="between"/>
        <c:majorUnit val="20"/>
      </c:valAx>
      <c:catAx>
        <c:axId val="153571328"/>
        <c:scaling>
          <c:orientation val="minMax"/>
        </c:scaling>
        <c:delete val="1"/>
        <c:axPos val="b"/>
        <c:majorTickMark val="out"/>
        <c:minorTickMark val="none"/>
        <c:tickLblPos val="nextTo"/>
        <c:crossAx val="153572864"/>
        <c:crosses val="autoZero"/>
        <c:auto val="0"/>
        <c:lblAlgn val="ctr"/>
        <c:lblOffset val="100"/>
        <c:noMultiLvlLbl val="0"/>
      </c:catAx>
      <c:valAx>
        <c:axId val="153572864"/>
        <c:scaling>
          <c:orientation val="minMax"/>
          <c:max val="2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6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endParaRPr lang="ja-JP"/>
          </a:p>
        </c:txPr>
        <c:crossAx val="153571328"/>
        <c:crosses val="max"/>
        <c:crossBetween val="between"/>
        <c:majorUnit val="25"/>
        <c:minorUnit val="0.4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243156199677941E-2"/>
          <c:y val="5.9360730593607358E-2"/>
          <c:w val="0.85668276972624735"/>
          <c:h val="0.73059360730593603"/>
        </c:manualLayout>
      </c:layout>
      <c:barChart>
        <c:barDir val="col"/>
        <c:grouping val="stacked"/>
        <c:varyColors val="0"/>
        <c:ser>
          <c:idx val="1"/>
          <c:order val="0"/>
          <c:spPr>
            <a:noFill/>
            <a:effectLst/>
          </c:spPr>
          <c:invertIfNegative val="0"/>
          <c:val>
            <c:numRef>
              <c:f>血圧記録用紙!$B$72:$AF$72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4-44F5-BE54-E9E97BFF59A0}"/>
            </c:ext>
          </c:extLst>
        </c:ser>
        <c:ser>
          <c:idx val="0"/>
          <c:order val="1"/>
          <c:spPr>
            <a:solidFill>
              <a:srgbClr val="0070C0"/>
            </a:solidFill>
            <a:effectLst/>
          </c:spPr>
          <c:invertIfNegative val="0"/>
          <c:val>
            <c:numRef>
              <c:f>血圧記録用紙!$B$71:$AF$71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14-44F5-BE54-E9E97BFF5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715264"/>
        <c:axId val="156721152"/>
      </c:barChart>
      <c:lineChart>
        <c:grouping val="standard"/>
        <c:varyColors val="0"/>
        <c:ser>
          <c:idx val="2"/>
          <c:order val="2"/>
          <c:spPr>
            <a:ln w="38100">
              <a:solidFill>
                <a:schemeClr val="accent1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val>
            <c:numRef>
              <c:f>血圧記録用紙!$B$73:$AF$73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14-44F5-BE54-E9E97BFF5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722688"/>
        <c:axId val="156724224"/>
      </c:lineChart>
      <c:catAx>
        <c:axId val="15671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ja-JP"/>
          </a:p>
        </c:txPr>
        <c:crossAx val="156721152"/>
        <c:crosses val="autoZero"/>
        <c:auto val="1"/>
        <c:lblAlgn val="ctr"/>
        <c:lblOffset val="100"/>
        <c:noMultiLvlLbl val="0"/>
      </c:catAx>
      <c:valAx>
        <c:axId val="156721152"/>
        <c:scaling>
          <c:orientation val="minMax"/>
          <c:max val="180"/>
          <c:min val="50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6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endParaRPr lang="ja-JP"/>
          </a:p>
        </c:txPr>
        <c:crossAx val="156715264"/>
        <c:crosses val="autoZero"/>
        <c:crossBetween val="between"/>
        <c:majorUnit val="20"/>
        <c:minorUnit val="10"/>
      </c:valAx>
      <c:catAx>
        <c:axId val="156722688"/>
        <c:scaling>
          <c:orientation val="minMax"/>
        </c:scaling>
        <c:delete val="1"/>
        <c:axPos val="b"/>
        <c:majorTickMark val="out"/>
        <c:minorTickMark val="none"/>
        <c:tickLblPos val="nextTo"/>
        <c:crossAx val="156724224"/>
        <c:crosses val="autoZero"/>
        <c:auto val="1"/>
        <c:lblAlgn val="ctr"/>
        <c:lblOffset val="100"/>
        <c:noMultiLvlLbl val="0"/>
      </c:catAx>
      <c:valAx>
        <c:axId val="156724224"/>
        <c:scaling>
          <c:orientation val="minMax"/>
          <c:max val="2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6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endParaRPr lang="ja-JP"/>
          </a:p>
        </c:txPr>
        <c:crossAx val="156722688"/>
        <c:crosses val="max"/>
        <c:crossBetween val="between"/>
        <c:majorUnit val="25"/>
        <c:minorUnit val="2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41935483870974E-2"/>
          <c:y val="5.9360730593607358E-2"/>
          <c:w val="0.85483870967741971"/>
          <c:h val="0.73059360730593603"/>
        </c:manualLayout>
      </c:layout>
      <c:barChart>
        <c:barDir val="col"/>
        <c:grouping val="stacked"/>
        <c:varyColors val="0"/>
        <c:ser>
          <c:idx val="1"/>
          <c:order val="0"/>
          <c:spPr>
            <a:noFill/>
            <a:effectLst/>
          </c:spPr>
          <c:invertIfNegative val="0"/>
          <c:val>
            <c:numRef>
              <c:f>血圧記録用紙!$B$68:$AF$68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1-40F2-A38E-36791ED157FE}"/>
            </c:ext>
          </c:extLst>
        </c:ser>
        <c:ser>
          <c:idx val="0"/>
          <c:order val="1"/>
          <c:spPr>
            <a:solidFill>
              <a:schemeClr val="accent5"/>
            </a:solidFill>
            <a:effectLst/>
          </c:spPr>
          <c:invertIfNegative val="0"/>
          <c:val>
            <c:numRef>
              <c:f>血圧記録用紙!$B$67:$AF$67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41-40F2-A38E-36791ED15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761088"/>
        <c:axId val="153625344"/>
      </c:barChart>
      <c:lineChart>
        <c:grouping val="standard"/>
        <c:varyColors val="0"/>
        <c:ser>
          <c:idx val="2"/>
          <c:order val="2"/>
          <c:spPr>
            <a:ln w="38100">
              <a:solidFill>
                <a:schemeClr val="accent1">
                  <a:lumMod val="60000"/>
                  <a:lumOff val="40000"/>
                </a:schemeClr>
              </a:solidFill>
              <a:prstDash val="sysDot"/>
            </a:ln>
            <a:effectLst/>
          </c:spPr>
          <c:marker>
            <c:symbol val="none"/>
          </c:marker>
          <c:val>
            <c:numRef>
              <c:f>血圧記録用紙!$B$69:$AF$69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41-40F2-A38E-36791ED15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26880"/>
        <c:axId val="153628672"/>
      </c:lineChart>
      <c:catAx>
        <c:axId val="156761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solidFill>
            <a:schemeClr val="bg1"/>
          </a:solidFill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153625344"/>
        <c:crosses val="autoZero"/>
        <c:auto val="1"/>
        <c:lblAlgn val="ctr"/>
        <c:lblOffset val="100"/>
        <c:tickMarkSkip val="1"/>
        <c:noMultiLvlLbl val="0"/>
      </c:catAx>
      <c:valAx>
        <c:axId val="153625344"/>
        <c:scaling>
          <c:orientation val="minMax"/>
          <c:max val="180"/>
          <c:min val="50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6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endParaRPr lang="ja-JP"/>
          </a:p>
        </c:txPr>
        <c:crossAx val="156761088"/>
        <c:crosses val="autoZero"/>
        <c:crossBetween val="between"/>
        <c:majorUnit val="20"/>
      </c:valAx>
      <c:catAx>
        <c:axId val="153626880"/>
        <c:scaling>
          <c:orientation val="minMax"/>
        </c:scaling>
        <c:delete val="1"/>
        <c:axPos val="b"/>
        <c:majorTickMark val="out"/>
        <c:minorTickMark val="none"/>
        <c:tickLblPos val="nextTo"/>
        <c:crossAx val="153628672"/>
        <c:crosses val="autoZero"/>
        <c:auto val="0"/>
        <c:lblAlgn val="ctr"/>
        <c:lblOffset val="100"/>
        <c:noMultiLvlLbl val="0"/>
      </c:catAx>
      <c:valAx>
        <c:axId val="153628672"/>
        <c:scaling>
          <c:orientation val="minMax"/>
          <c:max val="2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600">
                <a:latin typeface="HG丸ｺﾞｼｯｸM-PRO" panose="020F0600000000000000" pitchFamily="50" charset="-128"/>
                <a:ea typeface="HG丸ｺﾞｼｯｸM-PRO" panose="020F0600000000000000" pitchFamily="50" charset="-128"/>
              </a:defRPr>
            </a:pPr>
            <a:endParaRPr lang="ja-JP"/>
          </a:p>
        </c:txPr>
        <c:crossAx val="153626880"/>
        <c:crosses val="max"/>
        <c:crossBetween val="between"/>
        <c:majorUnit val="25"/>
        <c:minorUnit val="0.4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47757</xdr:rowOff>
    </xdr:from>
    <xdr:to>
      <xdr:col>43</xdr:col>
      <xdr:colOff>77081</xdr:colOff>
      <xdr:row>83</xdr:row>
      <xdr:rowOff>36970</xdr:rowOff>
    </xdr:to>
    <xdr:sp macro="" textlink="">
      <xdr:nvSpPr>
        <xdr:cNvPr id="2" name="正方形/長方形 1"/>
        <xdr:cNvSpPr/>
      </xdr:nvSpPr>
      <xdr:spPr>
        <a:xfrm>
          <a:off x="0" y="7791582"/>
          <a:ext cx="14593181" cy="352298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284096</xdr:colOff>
      <xdr:row>23</xdr:row>
      <xdr:rowOff>141585</xdr:rowOff>
    </xdr:from>
    <xdr:to>
      <xdr:col>32</xdr:col>
      <xdr:colOff>218691</xdr:colOff>
      <xdr:row>44</xdr:row>
      <xdr:rowOff>35943</xdr:rowOff>
    </xdr:to>
    <xdr:graphicFrame macro="">
      <xdr:nvGraphicFramePr>
        <xdr:cNvPr id="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327660</xdr:colOff>
      <xdr:row>2</xdr:row>
      <xdr:rowOff>7619</xdr:rowOff>
    </xdr:from>
    <xdr:to>
      <xdr:col>32</xdr:col>
      <xdr:colOff>254000</xdr:colOff>
      <xdr:row>22</xdr:row>
      <xdr:rowOff>98059</xdr:rowOff>
    </xdr:to>
    <xdr:graphicFrame macro="">
      <xdr:nvGraphicFramePr>
        <xdr:cNvPr id="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17</xdr:col>
      <xdr:colOff>139046</xdr:colOff>
      <xdr:row>7</xdr:row>
      <xdr:rowOff>118322</xdr:rowOff>
    </xdr:from>
    <xdr:ext cx="596638" cy="625812"/>
    <xdr:sp macro="" textlink="">
      <xdr:nvSpPr>
        <xdr:cNvPr id="5" name="正方形/長方形 4"/>
        <xdr:cNvSpPr/>
      </xdr:nvSpPr>
      <xdr:spPr>
        <a:xfrm>
          <a:off x="5025371" y="1242272"/>
          <a:ext cx="596638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0"/>
              <a:solidFill>
                <a:schemeClr val="accent5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朝</a:t>
          </a:r>
        </a:p>
      </xdr:txBody>
    </xdr:sp>
    <xdr:clientData/>
  </xdr:oneCellAnchor>
  <xdr:oneCellAnchor>
    <xdr:from>
      <xdr:col>17</xdr:col>
      <xdr:colOff>18596</xdr:colOff>
      <xdr:row>29</xdr:row>
      <xdr:rowOff>123094</xdr:rowOff>
    </xdr:from>
    <xdr:ext cx="596638" cy="625812"/>
    <xdr:sp macro="" textlink="">
      <xdr:nvSpPr>
        <xdr:cNvPr id="6" name="正方形/長方形 5"/>
        <xdr:cNvSpPr/>
      </xdr:nvSpPr>
      <xdr:spPr>
        <a:xfrm>
          <a:off x="4904921" y="4390294"/>
          <a:ext cx="596638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0"/>
              <a:solidFill>
                <a:schemeClr val="accent3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夜</a:t>
          </a:r>
        </a:p>
      </xdr:txBody>
    </xdr:sp>
    <xdr:clientData/>
  </xdr:oneCellAnchor>
  <xdr:oneCellAnchor>
    <xdr:from>
      <xdr:col>29</xdr:col>
      <xdr:colOff>189809</xdr:colOff>
      <xdr:row>1</xdr:row>
      <xdr:rowOff>36195</xdr:rowOff>
    </xdr:from>
    <xdr:ext cx="894560" cy="392502"/>
    <xdr:sp macro="" textlink="">
      <xdr:nvSpPr>
        <xdr:cNvPr id="7" name="正方形/長方形 6"/>
        <xdr:cNvSpPr/>
      </xdr:nvSpPr>
      <xdr:spPr>
        <a:xfrm>
          <a:off x="9419534" y="226695"/>
          <a:ext cx="894560" cy="39250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accent1">
                  <a:lumMod val="75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心拍数</a:t>
          </a:r>
        </a:p>
      </xdr:txBody>
    </xdr:sp>
    <xdr:clientData/>
  </xdr:oneCellAnchor>
  <xdr:oneCellAnchor>
    <xdr:from>
      <xdr:col>18</xdr:col>
      <xdr:colOff>199334</xdr:colOff>
      <xdr:row>1</xdr:row>
      <xdr:rowOff>38100</xdr:rowOff>
    </xdr:from>
    <xdr:ext cx="777931" cy="352425"/>
    <xdr:sp macro="" textlink="">
      <xdr:nvSpPr>
        <xdr:cNvPr id="8" name="正方形/長方形 7"/>
        <xdr:cNvSpPr/>
      </xdr:nvSpPr>
      <xdr:spPr>
        <a:xfrm>
          <a:off x="5447609" y="228600"/>
          <a:ext cx="777931" cy="3524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400" b="0" cap="none" spc="0">
              <a:ln w="0">
                <a:noFill/>
              </a:ln>
              <a:solidFill>
                <a:schemeClr val="accent4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血圧</a:t>
          </a:r>
        </a:p>
      </xdr:txBody>
    </xdr:sp>
    <xdr:clientData/>
  </xdr:oneCellAnchor>
  <xdr:oneCellAnchor>
    <xdr:from>
      <xdr:col>25</xdr:col>
      <xdr:colOff>111706</xdr:colOff>
      <xdr:row>38</xdr:row>
      <xdr:rowOff>40216</xdr:rowOff>
    </xdr:from>
    <xdr:ext cx="512357" cy="352425"/>
    <xdr:sp macro="" textlink="">
      <xdr:nvSpPr>
        <xdr:cNvPr id="9" name="正方形/長方形 8"/>
        <xdr:cNvSpPr/>
      </xdr:nvSpPr>
      <xdr:spPr>
        <a:xfrm>
          <a:off x="7893631" y="5593291"/>
          <a:ext cx="512357" cy="3524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1400" b="1" cap="none" spc="0">
            <a:ln w="10541" cmpd="sng">
              <a:noFill/>
              <a:prstDash val="solid"/>
            </a:ln>
            <a:solidFill>
              <a:schemeClr val="accent5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17</xdr:col>
      <xdr:colOff>150574</xdr:colOff>
      <xdr:row>44</xdr:row>
      <xdr:rowOff>18494</xdr:rowOff>
    </xdr:from>
    <xdr:ext cx="2008425" cy="362505"/>
    <xdr:sp macro="" textlink="">
      <xdr:nvSpPr>
        <xdr:cNvPr id="10" name="正方形/長方形 9"/>
        <xdr:cNvSpPr/>
      </xdr:nvSpPr>
      <xdr:spPr>
        <a:xfrm>
          <a:off x="5036899" y="6428819"/>
          <a:ext cx="2008425" cy="36250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200" b="1" cap="none" spc="0">
              <a:ln w="10541" cmpd="sng">
                <a:noFill/>
                <a:prstDash val="solid"/>
              </a:ln>
              <a:solidFill>
                <a:schemeClr val="accen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あなたの血圧の平均</a:t>
          </a:r>
        </a:p>
      </xdr:txBody>
    </xdr:sp>
    <xdr:clientData/>
  </xdr:oneCellAnchor>
  <xdr:twoCellAnchor>
    <xdr:from>
      <xdr:col>23</xdr:col>
      <xdr:colOff>246152</xdr:colOff>
      <xdr:row>43</xdr:row>
      <xdr:rowOff>0</xdr:rowOff>
    </xdr:from>
    <xdr:to>
      <xdr:col>32</xdr:col>
      <xdr:colOff>321067</xdr:colOff>
      <xdr:row>52</xdr:row>
      <xdr:rowOff>74916</xdr:rowOff>
    </xdr:to>
    <xdr:sp macro="" textlink="">
      <xdr:nvSpPr>
        <xdr:cNvPr id="11" name="角丸四角形 10"/>
        <xdr:cNvSpPr/>
      </xdr:nvSpPr>
      <xdr:spPr>
        <a:xfrm>
          <a:off x="7304177" y="6267450"/>
          <a:ext cx="3427715" cy="136079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メモ</a:t>
          </a:r>
        </a:p>
      </xdr:txBody>
    </xdr:sp>
    <xdr:clientData/>
  </xdr:twoCellAnchor>
  <xdr:twoCellAnchor>
    <xdr:from>
      <xdr:col>3</xdr:col>
      <xdr:colOff>192639</xdr:colOff>
      <xdr:row>5</xdr:row>
      <xdr:rowOff>128428</xdr:rowOff>
    </xdr:from>
    <xdr:to>
      <xdr:col>11</xdr:col>
      <xdr:colOff>310365</xdr:colOff>
      <xdr:row>13</xdr:row>
      <xdr:rowOff>21404</xdr:rowOff>
    </xdr:to>
    <xdr:sp macro="" textlink="">
      <xdr:nvSpPr>
        <xdr:cNvPr id="12" name="角丸四角形吹き出し 11"/>
        <xdr:cNvSpPr/>
      </xdr:nvSpPr>
      <xdr:spPr>
        <a:xfrm>
          <a:off x="674240" y="952501"/>
          <a:ext cx="2600647" cy="1016712"/>
        </a:xfrm>
        <a:prstGeom prst="wedgeRoundRectCallout">
          <a:avLst>
            <a:gd name="adj1" fmla="val 9047"/>
            <a:gd name="adj2" fmla="val -111379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年度・月を入力すると、自動的にカレンダーが変わります。</a:t>
          </a:r>
        </a:p>
      </xdr:txBody>
    </xdr:sp>
    <xdr:clientData/>
  </xdr:twoCellAnchor>
  <xdr:twoCellAnchor>
    <xdr:from>
      <xdr:col>8</xdr:col>
      <xdr:colOff>181939</xdr:colOff>
      <xdr:row>22</xdr:row>
      <xdr:rowOff>32106</xdr:rowOff>
    </xdr:from>
    <xdr:to>
      <xdr:col>16</xdr:col>
      <xdr:colOff>149834</xdr:colOff>
      <xdr:row>32</xdr:row>
      <xdr:rowOff>117725</xdr:rowOff>
    </xdr:to>
    <xdr:sp macro="" textlink="">
      <xdr:nvSpPr>
        <xdr:cNvPr id="13" name="角丸四角形吹き出し 12"/>
        <xdr:cNvSpPr/>
      </xdr:nvSpPr>
      <xdr:spPr>
        <a:xfrm>
          <a:off x="2215366" y="3232078"/>
          <a:ext cx="2450816" cy="1476911"/>
        </a:xfrm>
        <a:prstGeom prst="wedgeRoundRectCallout">
          <a:avLst>
            <a:gd name="adj1" fmla="val 19947"/>
            <a:gd name="adj2" fmla="val -7948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血圧・脈拍・その日のメモ欄に入力すると、自動的にグラフや平均血圧が表示されます。</a:t>
          </a:r>
        </a:p>
      </xdr:txBody>
    </xdr:sp>
    <xdr:clientData/>
  </xdr:twoCellAnchor>
  <xdr:twoCellAnchor>
    <xdr:from>
      <xdr:col>26</xdr:col>
      <xdr:colOff>214045</xdr:colOff>
      <xdr:row>46</xdr:row>
      <xdr:rowOff>21404</xdr:rowOff>
    </xdr:from>
    <xdr:to>
      <xdr:col>33</xdr:col>
      <xdr:colOff>53512</xdr:colOff>
      <xdr:row>52</xdr:row>
      <xdr:rowOff>21404</xdr:rowOff>
    </xdr:to>
    <xdr:sp macro="" textlink="">
      <xdr:nvSpPr>
        <xdr:cNvPr id="14" name="角丸四角形吹き出し 13"/>
        <xdr:cNvSpPr/>
      </xdr:nvSpPr>
      <xdr:spPr>
        <a:xfrm>
          <a:off x="8315646" y="6560477"/>
          <a:ext cx="2450815" cy="834775"/>
        </a:xfrm>
        <a:prstGeom prst="wedgeRoundRectCallout">
          <a:avLst>
            <a:gd name="adj1" fmla="val -24602"/>
            <a:gd name="adj2" fmla="val -60648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メモしておきたいことは、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こちらへご記入ください。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47757</xdr:rowOff>
    </xdr:from>
    <xdr:to>
      <xdr:col>43</xdr:col>
      <xdr:colOff>77081</xdr:colOff>
      <xdr:row>83</xdr:row>
      <xdr:rowOff>36970</xdr:rowOff>
    </xdr:to>
    <xdr:sp macro="" textlink="">
      <xdr:nvSpPr>
        <xdr:cNvPr id="4" name="正方形/長方形 3"/>
        <xdr:cNvSpPr/>
      </xdr:nvSpPr>
      <xdr:spPr>
        <a:xfrm>
          <a:off x="0" y="7603544"/>
          <a:ext cx="14525115" cy="356376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284096</xdr:colOff>
      <xdr:row>23</xdr:row>
      <xdr:rowOff>141585</xdr:rowOff>
    </xdr:from>
    <xdr:to>
      <xdr:col>32</xdr:col>
      <xdr:colOff>218691</xdr:colOff>
      <xdr:row>44</xdr:row>
      <xdr:rowOff>35943</xdr:rowOff>
    </xdr:to>
    <xdr:graphicFrame macro="">
      <xdr:nvGraphicFramePr>
        <xdr:cNvPr id="7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327660</xdr:colOff>
      <xdr:row>2</xdr:row>
      <xdr:rowOff>7619</xdr:rowOff>
    </xdr:from>
    <xdr:to>
      <xdr:col>32</xdr:col>
      <xdr:colOff>254000</xdr:colOff>
      <xdr:row>22</xdr:row>
      <xdr:rowOff>98059</xdr:rowOff>
    </xdr:to>
    <xdr:graphicFrame macro="">
      <xdr:nvGraphicFramePr>
        <xdr:cNvPr id="8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17</xdr:col>
      <xdr:colOff>139046</xdr:colOff>
      <xdr:row>7</xdr:row>
      <xdr:rowOff>118322</xdr:rowOff>
    </xdr:from>
    <xdr:ext cx="596638" cy="625812"/>
    <xdr:sp macro="" textlink="">
      <xdr:nvSpPr>
        <xdr:cNvPr id="9" name="正方形/長方形 8"/>
        <xdr:cNvSpPr/>
      </xdr:nvSpPr>
      <xdr:spPr>
        <a:xfrm>
          <a:off x="5025371" y="1242272"/>
          <a:ext cx="596638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0"/>
              <a:solidFill>
                <a:schemeClr val="accent5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朝</a:t>
          </a:r>
        </a:p>
      </xdr:txBody>
    </xdr:sp>
    <xdr:clientData/>
  </xdr:oneCellAnchor>
  <xdr:oneCellAnchor>
    <xdr:from>
      <xdr:col>17</xdr:col>
      <xdr:colOff>18596</xdr:colOff>
      <xdr:row>29</xdr:row>
      <xdr:rowOff>123094</xdr:rowOff>
    </xdr:from>
    <xdr:ext cx="596638" cy="625812"/>
    <xdr:sp macro="" textlink="">
      <xdr:nvSpPr>
        <xdr:cNvPr id="10" name="正方形/長方形 9"/>
        <xdr:cNvSpPr/>
      </xdr:nvSpPr>
      <xdr:spPr>
        <a:xfrm>
          <a:off x="4906898" y="4418330"/>
          <a:ext cx="596638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0"/>
              <a:solidFill>
                <a:schemeClr val="accent3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夜</a:t>
          </a:r>
        </a:p>
      </xdr:txBody>
    </xdr:sp>
    <xdr:clientData/>
  </xdr:oneCellAnchor>
  <xdr:oneCellAnchor>
    <xdr:from>
      <xdr:col>29</xdr:col>
      <xdr:colOff>189809</xdr:colOff>
      <xdr:row>1</xdr:row>
      <xdr:rowOff>36195</xdr:rowOff>
    </xdr:from>
    <xdr:ext cx="894560" cy="392502"/>
    <xdr:sp macro="" textlink="">
      <xdr:nvSpPr>
        <xdr:cNvPr id="11" name="正方形/長方形 10"/>
        <xdr:cNvSpPr/>
      </xdr:nvSpPr>
      <xdr:spPr>
        <a:xfrm>
          <a:off x="9419534" y="226695"/>
          <a:ext cx="894560" cy="39250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400" b="0" cap="none" spc="0">
              <a:ln w="0"/>
              <a:solidFill>
                <a:schemeClr val="accent1">
                  <a:lumMod val="75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心拍数</a:t>
          </a:r>
        </a:p>
      </xdr:txBody>
    </xdr:sp>
    <xdr:clientData/>
  </xdr:oneCellAnchor>
  <xdr:oneCellAnchor>
    <xdr:from>
      <xdr:col>18</xdr:col>
      <xdr:colOff>199334</xdr:colOff>
      <xdr:row>1</xdr:row>
      <xdr:rowOff>38100</xdr:rowOff>
    </xdr:from>
    <xdr:ext cx="777931" cy="352425"/>
    <xdr:sp macro="" textlink="">
      <xdr:nvSpPr>
        <xdr:cNvPr id="12" name="正方形/長方形 11"/>
        <xdr:cNvSpPr/>
      </xdr:nvSpPr>
      <xdr:spPr>
        <a:xfrm>
          <a:off x="5447609" y="228600"/>
          <a:ext cx="777931" cy="3524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400" b="0" cap="none" spc="0">
              <a:ln w="0">
                <a:noFill/>
              </a:ln>
              <a:solidFill>
                <a:schemeClr val="accent4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血圧</a:t>
          </a:r>
        </a:p>
      </xdr:txBody>
    </xdr:sp>
    <xdr:clientData/>
  </xdr:oneCellAnchor>
  <xdr:oneCellAnchor>
    <xdr:from>
      <xdr:col>25</xdr:col>
      <xdr:colOff>111706</xdr:colOff>
      <xdr:row>38</xdr:row>
      <xdr:rowOff>40216</xdr:rowOff>
    </xdr:from>
    <xdr:ext cx="512357" cy="352425"/>
    <xdr:sp macro="" textlink="">
      <xdr:nvSpPr>
        <xdr:cNvPr id="14" name="正方形/長方形 13"/>
        <xdr:cNvSpPr/>
      </xdr:nvSpPr>
      <xdr:spPr>
        <a:xfrm>
          <a:off x="7893631" y="5593291"/>
          <a:ext cx="512357" cy="3524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1400" b="1" cap="none" spc="0">
            <a:ln w="10541" cmpd="sng">
              <a:noFill/>
              <a:prstDash val="solid"/>
            </a:ln>
            <a:solidFill>
              <a:schemeClr val="accent5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17</xdr:col>
      <xdr:colOff>150574</xdr:colOff>
      <xdr:row>44</xdr:row>
      <xdr:rowOff>18494</xdr:rowOff>
    </xdr:from>
    <xdr:ext cx="2008425" cy="362505"/>
    <xdr:sp macro="" textlink="">
      <xdr:nvSpPr>
        <xdr:cNvPr id="18" name="正方形/長方形 17"/>
        <xdr:cNvSpPr/>
      </xdr:nvSpPr>
      <xdr:spPr>
        <a:xfrm>
          <a:off x="5036899" y="3428444"/>
          <a:ext cx="2008425" cy="36250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200" b="1" cap="none" spc="0">
              <a:ln w="10541" cmpd="sng">
                <a:noFill/>
                <a:prstDash val="solid"/>
              </a:ln>
              <a:solidFill>
                <a:schemeClr val="accen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あなたの血圧の平均</a:t>
          </a:r>
        </a:p>
      </xdr:txBody>
    </xdr:sp>
    <xdr:clientData/>
  </xdr:oneCellAnchor>
  <xdr:twoCellAnchor>
    <xdr:from>
      <xdr:col>23</xdr:col>
      <xdr:colOff>246152</xdr:colOff>
      <xdr:row>43</xdr:row>
      <xdr:rowOff>0</xdr:rowOff>
    </xdr:from>
    <xdr:to>
      <xdr:col>32</xdr:col>
      <xdr:colOff>321067</xdr:colOff>
      <xdr:row>52</xdr:row>
      <xdr:rowOff>74916</xdr:rowOff>
    </xdr:to>
    <xdr:sp macro="" textlink="">
      <xdr:nvSpPr>
        <xdr:cNvPr id="22" name="角丸四角形 21"/>
        <xdr:cNvSpPr/>
      </xdr:nvSpPr>
      <xdr:spPr>
        <a:xfrm>
          <a:off x="7256124" y="6121685"/>
          <a:ext cx="3435421" cy="1327079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BA125"/>
  <sheetViews>
    <sheetView showGridLines="0" defaultGridColor="0" colorId="45" zoomScale="89" zoomScaleNormal="89" zoomScalePageLayoutView="60" workbookViewId="0">
      <selection activeCell="F25" sqref="F25:G25"/>
    </sheetView>
  </sheetViews>
  <sheetFormatPr defaultColWidth="9.75" defaultRowHeight="15" customHeight="1" x14ac:dyDescent="0.15"/>
  <cols>
    <col min="1" max="1" width="0.625" style="1" customWidth="1"/>
    <col min="2" max="2" width="2.375" style="2" customWidth="1"/>
    <col min="3" max="3" width="3.375" style="3" customWidth="1"/>
    <col min="4" max="17" width="4.125" style="1" customWidth="1"/>
    <col min="18" max="30" width="4.75" style="1" customWidth="1"/>
    <col min="31" max="32" width="5.375" style="1" customWidth="1"/>
    <col min="33" max="33" width="4.5" style="1" customWidth="1"/>
    <col min="34" max="34" width="1" style="1" customWidth="1"/>
    <col min="35" max="44" width="5.375" style="1" customWidth="1"/>
    <col min="45" max="16384" width="9.75" style="1"/>
  </cols>
  <sheetData>
    <row r="1" spans="1:28" ht="15" customHeight="1" x14ac:dyDescent="0.15">
      <c r="B1" s="117" t="s">
        <v>39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S1" s="118" t="s">
        <v>37</v>
      </c>
      <c r="T1" s="118"/>
      <c r="U1" s="118"/>
      <c r="V1" s="118"/>
      <c r="W1" s="118"/>
      <c r="X1" s="118"/>
      <c r="Y1" s="118"/>
      <c r="Z1" s="118"/>
      <c r="AA1" s="118"/>
      <c r="AB1" s="118"/>
    </row>
    <row r="2" spans="1:28" ht="24" customHeight="1" x14ac:dyDescent="0.2">
      <c r="F2" s="119">
        <v>2017</v>
      </c>
      <c r="G2" s="119"/>
      <c r="H2" s="119"/>
      <c r="I2" s="4" t="s">
        <v>0</v>
      </c>
      <c r="J2" s="119">
        <v>1</v>
      </c>
      <c r="K2" s="119"/>
      <c r="L2" s="5" t="s">
        <v>1</v>
      </c>
      <c r="O2" s="6"/>
      <c r="P2" s="6"/>
      <c r="Q2" s="6"/>
      <c r="S2" s="120">
        <f>F5</f>
        <v>42736</v>
      </c>
      <c r="T2" s="120"/>
      <c r="U2" s="120"/>
      <c r="V2" s="120"/>
      <c r="W2" s="120"/>
      <c r="X2" s="120"/>
      <c r="Y2" s="120"/>
      <c r="Z2" s="120"/>
      <c r="AA2" s="120"/>
      <c r="AB2" s="120"/>
    </row>
    <row r="3" spans="1:28" ht="6.75" customHeight="1" x14ac:dyDescent="0.15"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S3" s="121"/>
      <c r="T3" s="121"/>
      <c r="U3" s="121"/>
      <c r="V3" s="121"/>
      <c r="W3" s="121"/>
      <c r="X3" s="121"/>
      <c r="Y3" s="121"/>
      <c r="Z3" s="121"/>
      <c r="AA3" s="121"/>
      <c r="AB3" s="121"/>
    </row>
    <row r="4" spans="1:28" ht="19.899999999999999" customHeight="1" x14ac:dyDescent="0.15">
      <c r="B4" s="9"/>
      <c r="C4" s="9"/>
      <c r="D4" s="123" t="s">
        <v>2</v>
      </c>
      <c r="E4" s="123"/>
      <c r="F4" s="123" t="s">
        <v>3</v>
      </c>
      <c r="G4" s="123"/>
      <c r="H4" s="123" t="s">
        <v>4</v>
      </c>
      <c r="I4" s="123"/>
      <c r="J4" s="123" t="s">
        <v>5</v>
      </c>
      <c r="K4" s="123"/>
      <c r="L4" s="123" t="s">
        <v>6</v>
      </c>
      <c r="M4" s="123"/>
      <c r="N4" s="124" t="s">
        <v>7</v>
      </c>
      <c r="O4" s="124"/>
      <c r="P4" s="122" t="s">
        <v>8</v>
      </c>
      <c r="Q4" s="122"/>
      <c r="R4" s="7"/>
    </row>
    <row r="5" spans="1:28" ht="15" hidden="1" customHeight="1" x14ac:dyDescent="0.15">
      <c r="A5" s="7"/>
      <c r="B5" s="10"/>
      <c r="C5" s="10"/>
      <c r="D5" s="11">
        <f>MONTH(F5)</f>
        <v>1</v>
      </c>
      <c r="E5" s="12"/>
      <c r="F5" s="13">
        <f>DATE(F2,J2,1)</f>
        <v>42736</v>
      </c>
      <c r="G5" s="14"/>
      <c r="H5" s="15"/>
      <c r="I5" s="16"/>
      <c r="J5" s="14"/>
      <c r="K5" s="14"/>
      <c r="L5" s="15"/>
      <c r="M5" s="16"/>
      <c r="N5" s="17"/>
      <c r="O5" s="18"/>
      <c r="P5" s="14"/>
      <c r="Q5" s="14"/>
      <c r="R5" s="7"/>
    </row>
    <row r="6" spans="1:28" s="21" customFormat="1" ht="12" customHeight="1" x14ac:dyDescent="0.15">
      <c r="A6" s="19"/>
      <c r="B6" s="20"/>
      <c r="C6" s="20"/>
      <c r="D6" s="101" t="str">
        <f>IF(WEEKDAY(F5,2)=1,F5,"")</f>
        <v/>
      </c>
      <c r="E6" s="101"/>
      <c r="F6" s="101" t="str">
        <f>IF(D6&lt;&gt;"",D6+1,IF(WEEKDAY(F5,2)=2,F5,""))</f>
        <v/>
      </c>
      <c r="G6" s="101"/>
      <c r="H6" s="101" t="str">
        <f>IF(F6&lt;&gt;"",F6+1,IF(WEEKDAY(F5,2)=3,F5,""))</f>
        <v/>
      </c>
      <c r="I6" s="101"/>
      <c r="J6" s="101" t="str">
        <f>IF(H6&lt;&gt;"",H6+1,IF(WEEKDAY(F5,2)=4,F5,""))</f>
        <v/>
      </c>
      <c r="K6" s="101"/>
      <c r="L6" s="101" t="str">
        <f>IF(J6&lt;&gt;"",J6+1,IF(WEEKDAY(F5,2)=5,F5,""))</f>
        <v/>
      </c>
      <c r="M6" s="101"/>
      <c r="N6" s="103" t="str">
        <f>IF(L6&lt;&gt;"",L6+1,IF(WEEKDAY(F5,2)=6,F5,""))</f>
        <v/>
      </c>
      <c r="O6" s="103"/>
      <c r="P6" s="99">
        <f>IF(N6&lt;&gt;"",N6+1,IF(WEEKDAY(F5,2)=7,F5,""))</f>
        <v>42736</v>
      </c>
      <c r="Q6" s="99"/>
      <c r="R6" s="19"/>
    </row>
    <row r="7" spans="1:28" s="24" customFormat="1" ht="11.45" customHeight="1" x14ac:dyDescent="0.15">
      <c r="A7" s="22"/>
      <c r="B7" s="100" t="s">
        <v>9</v>
      </c>
      <c r="C7" s="23" t="s">
        <v>10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>
        <v>156</v>
      </c>
      <c r="Q7" s="93"/>
      <c r="R7" s="22"/>
    </row>
    <row r="8" spans="1:28" s="27" customFormat="1" ht="11.45" customHeight="1" x14ac:dyDescent="0.15">
      <c r="A8" s="25"/>
      <c r="B8" s="100"/>
      <c r="C8" s="26" t="s">
        <v>11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>
        <v>95</v>
      </c>
      <c r="Q8" s="91"/>
      <c r="R8" s="22"/>
    </row>
    <row r="9" spans="1:28" s="30" customFormat="1" ht="11.45" customHeight="1" x14ac:dyDescent="0.15">
      <c r="A9" s="28"/>
      <c r="B9" s="100"/>
      <c r="C9" s="29" t="s">
        <v>12</v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>
        <v>100</v>
      </c>
      <c r="Q9" s="98"/>
      <c r="R9" s="22"/>
    </row>
    <row r="10" spans="1:28" s="30" customFormat="1" ht="11.45" customHeight="1" x14ac:dyDescent="0.15">
      <c r="A10" s="28"/>
      <c r="B10" s="92" t="s">
        <v>13</v>
      </c>
      <c r="C10" s="23" t="s">
        <v>10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>
        <v>156</v>
      </c>
      <c r="Q10" s="93"/>
      <c r="R10" s="22"/>
    </row>
    <row r="11" spans="1:28" s="21" customFormat="1" ht="11.45" customHeight="1" x14ac:dyDescent="0.15">
      <c r="A11" s="19"/>
      <c r="B11" s="92"/>
      <c r="C11" s="26" t="s">
        <v>11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>
        <v>90</v>
      </c>
      <c r="Q11" s="91"/>
      <c r="R11" s="22"/>
    </row>
    <row r="12" spans="1:28" s="24" customFormat="1" ht="11.45" customHeight="1" x14ac:dyDescent="0.15">
      <c r="A12" s="22"/>
      <c r="B12" s="92"/>
      <c r="C12" s="29" t="s">
        <v>12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>
        <v>90</v>
      </c>
      <c r="Q12" s="90"/>
      <c r="R12" s="22"/>
    </row>
    <row r="13" spans="1:28" s="24" customFormat="1" ht="11.45" customHeight="1" x14ac:dyDescent="0.15">
      <c r="A13" s="22"/>
      <c r="B13" s="85" t="s">
        <v>14</v>
      </c>
      <c r="C13" s="85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 t="s">
        <v>38</v>
      </c>
      <c r="Q13" s="86"/>
      <c r="R13" s="22"/>
    </row>
    <row r="14" spans="1:28" s="30" customFormat="1" ht="11.45" customHeight="1" x14ac:dyDescent="0.15">
      <c r="A14" s="28"/>
      <c r="B14" s="31"/>
      <c r="C14" s="31"/>
      <c r="D14" s="101">
        <f>P6+1</f>
        <v>42737</v>
      </c>
      <c r="E14" s="115"/>
      <c r="F14" s="101">
        <f>D14+1</f>
        <v>42738</v>
      </c>
      <c r="G14" s="115"/>
      <c r="H14" s="101">
        <f>F14+1</f>
        <v>42739</v>
      </c>
      <c r="I14" s="115"/>
      <c r="J14" s="101">
        <f>H14+1</f>
        <v>42740</v>
      </c>
      <c r="K14" s="115"/>
      <c r="L14" s="101">
        <f>J14+1</f>
        <v>42741</v>
      </c>
      <c r="M14" s="115"/>
      <c r="N14" s="103">
        <f>L14+1</f>
        <v>42742</v>
      </c>
      <c r="O14" s="116"/>
      <c r="P14" s="99">
        <f>N14+1</f>
        <v>42743</v>
      </c>
      <c r="Q14" s="114"/>
      <c r="R14" s="22"/>
    </row>
    <row r="15" spans="1:28" s="24" customFormat="1" ht="11.45" customHeight="1" x14ac:dyDescent="0.15">
      <c r="A15" s="22"/>
      <c r="B15" s="100" t="s">
        <v>9</v>
      </c>
      <c r="C15" s="23" t="s">
        <v>10</v>
      </c>
      <c r="D15" s="93">
        <v>162</v>
      </c>
      <c r="E15" s="93"/>
      <c r="F15" s="93">
        <v>160</v>
      </c>
      <c r="G15" s="93"/>
      <c r="H15" s="93">
        <v>165</v>
      </c>
      <c r="I15" s="93"/>
      <c r="J15" s="93">
        <v>156</v>
      </c>
      <c r="K15" s="93"/>
      <c r="L15" s="93">
        <v>180</v>
      </c>
      <c r="M15" s="93"/>
      <c r="N15" s="93">
        <v>160</v>
      </c>
      <c r="O15" s="93"/>
      <c r="P15" s="93">
        <v>156</v>
      </c>
      <c r="Q15" s="93"/>
      <c r="R15" s="22"/>
    </row>
    <row r="16" spans="1:28" s="27" customFormat="1" ht="11.45" customHeight="1" x14ac:dyDescent="0.15">
      <c r="A16" s="25"/>
      <c r="B16" s="100"/>
      <c r="C16" s="26" t="s">
        <v>11</v>
      </c>
      <c r="D16" s="91">
        <v>98</v>
      </c>
      <c r="E16" s="91"/>
      <c r="F16" s="91">
        <v>98</v>
      </c>
      <c r="G16" s="91"/>
      <c r="H16" s="91">
        <v>100</v>
      </c>
      <c r="I16" s="91"/>
      <c r="J16" s="91">
        <v>95</v>
      </c>
      <c r="K16" s="91"/>
      <c r="L16" s="91">
        <v>100</v>
      </c>
      <c r="M16" s="91"/>
      <c r="N16" s="91">
        <v>100</v>
      </c>
      <c r="O16" s="91"/>
      <c r="P16" s="91">
        <v>95</v>
      </c>
      <c r="Q16" s="91"/>
      <c r="R16" s="22"/>
    </row>
    <row r="17" spans="1:36" s="30" customFormat="1" ht="11.45" customHeight="1" x14ac:dyDescent="0.15">
      <c r="A17" s="28"/>
      <c r="B17" s="100"/>
      <c r="C17" s="29" t="s">
        <v>12</v>
      </c>
      <c r="D17" s="98">
        <v>80</v>
      </c>
      <c r="E17" s="98"/>
      <c r="F17" s="98">
        <v>80</v>
      </c>
      <c r="G17" s="98"/>
      <c r="H17" s="98">
        <v>80</v>
      </c>
      <c r="I17" s="98"/>
      <c r="J17" s="98">
        <v>80</v>
      </c>
      <c r="K17" s="98"/>
      <c r="L17" s="98">
        <v>85</v>
      </c>
      <c r="M17" s="98"/>
      <c r="N17" s="98">
        <v>60</v>
      </c>
      <c r="O17" s="98"/>
      <c r="P17" s="98">
        <v>100</v>
      </c>
      <c r="Q17" s="98"/>
      <c r="R17" s="22"/>
    </row>
    <row r="18" spans="1:36" s="30" customFormat="1" ht="11.45" customHeight="1" x14ac:dyDescent="0.15">
      <c r="A18" s="28"/>
      <c r="B18" s="92" t="s">
        <v>13</v>
      </c>
      <c r="C18" s="23" t="s">
        <v>10</v>
      </c>
      <c r="D18" s="93">
        <v>156</v>
      </c>
      <c r="E18" s="93"/>
      <c r="F18" s="93">
        <v>150</v>
      </c>
      <c r="G18" s="93"/>
      <c r="H18" s="93">
        <v>151</v>
      </c>
      <c r="I18" s="93"/>
      <c r="J18" s="93">
        <v>156</v>
      </c>
      <c r="K18" s="93"/>
      <c r="L18" s="93">
        <v>160</v>
      </c>
      <c r="M18" s="93"/>
      <c r="N18" s="93">
        <v>160</v>
      </c>
      <c r="O18" s="93"/>
      <c r="P18" s="93">
        <v>156</v>
      </c>
      <c r="Q18" s="93"/>
      <c r="R18" s="22"/>
    </row>
    <row r="19" spans="1:36" s="21" customFormat="1" ht="11.45" customHeight="1" x14ac:dyDescent="0.15">
      <c r="A19" s="19"/>
      <c r="B19" s="92"/>
      <c r="C19" s="26" t="s">
        <v>11</v>
      </c>
      <c r="D19" s="91">
        <v>96</v>
      </c>
      <c r="E19" s="91"/>
      <c r="F19" s="91">
        <v>90</v>
      </c>
      <c r="G19" s="91"/>
      <c r="H19" s="91">
        <v>89</v>
      </c>
      <c r="I19" s="91"/>
      <c r="J19" s="91">
        <v>89</v>
      </c>
      <c r="K19" s="91"/>
      <c r="L19" s="91">
        <v>89</v>
      </c>
      <c r="M19" s="91"/>
      <c r="N19" s="91">
        <v>90</v>
      </c>
      <c r="O19" s="91"/>
      <c r="P19" s="91">
        <v>90</v>
      </c>
      <c r="Q19" s="91"/>
      <c r="R19" s="22"/>
    </row>
    <row r="20" spans="1:36" s="24" customFormat="1" ht="11.45" customHeight="1" x14ac:dyDescent="0.15">
      <c r="A20" s="22"/>
      <c r="B20" s="92"/>
      <c r="C20" s="29" t="s">
        <v>12</v>
      </c>
      <c r="D20" s="90">
        <v>85</v>
      </c>
      <c r="E20" s="90"/>
      <c r="F20" s="90">
        <v>90</v>
      </c>
      <c r="G20" s="90"/>
      <c r="H20" s="90">
        <v>90</v>
      </c>
      <c r="I20" s="90"/>
      <c r="J20" s="90">
        <v>90</v>
      </c>
      <c r="K20" s="90"/>
      <c r="L20" s="90">
        <v>85</v>
      </c>
      <c r="M20" s="90"/>
      <c r="N20" s="90">
        <v>89</v>
      </c>
      <c r="O20" s="90"/>
      <c r="P20" s="90">
        <v>90</v>
      </c>
      <c r="Q20" s="90"/>
      <c r="R20" s="22"/>
    </row>
    <row r="21" spans="1:36" s="24" customFormat="1" ht="11.45" customHeight="1" x14ac:dyDescent="0.15">
      <c r="A21" s="22"/>
      <c r="B21" s="85" t="s">
        <v>15</v>
      </c>
      <c r="C21" s="85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22"/>
    </row>
    <row r="22" spans="1:36" s="30" customFormat="1" ht="11.45" customHeight="1" x14ac:dyDescent="0.15">
      <c r="A22" s="28"/>
      <c r="B22" s="31"/>
      <c r="C22" s="31"/>
      <c r="D22" s="101">
        <f>P14+1</f>
        <v>42744</v>
      </c>
      <c r="E22" s="101"/>
      <c r="F22" s="101">
        <f>D22+1</f>
        <v>42745</v>
      </c>
      <c r="G22" s="101"/>
      <c r="H22" s="101">
        <f>F22+1</f>
        <v>42746</v>
      </c>
      <c r="I22" s="101"/>
      <c r="J22" s="101">
        <f>H22+1</f>
        <v>42747</v>
      </c>
      <c r="K22" s="101"/>
      <c r="L22" s="101">
        <f>J22+1</f>
        <v>42748</v>
      </c>
      <c r="M22" s="101"/>
      <c r="N22" s="103">
        <f>L22+1</f>
        <v>42749</v>
      </c>
      <c r="O22" s="103"/>
      <c r="P22" s="99">
        <f>N22+1</f>
        <v>42750</v>
      </c>
      <c r="Q22" s="99"/>
      <c r="R22" s="22"/>
    </row>
    <row r="23" spans="1:36" s="24" customFormat="1" ht="11.45" customHeight="1" x14ac:dyDescent="0.15">
      <c r="A23" s="22"/>
      <c r="B23" s="100" t="s">
        <v>9</v>
      </c>
      <c r="C23" s="23" t="s">
        <v>10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22"/>
    </row>
    <row r="24" spans="1:36" s="27" customFormat="1" ht="11.45" customHeight="1" x14ac:dyDescent="0.15">
      <c r="A24" s="25"/>
      <c r="B24" s="100"/>
      <c r="C24" s="26" t="s">
        <v>11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</row>
    <row r="25" spans="1:36" s="30" customFormat="1" ht="11.45" customHeight="1" x14ac:dyDescent="0.15">
      <c r="A25" s="28"/>
      <c r="B25" s="100"/>
      <c r="C25" s="29" t="s">
        <v>12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Y25" s="72"/>
      <c r="Z25" s="111"/>
      <c r="AA25" s="111"/>
      <c r="AB25" s="111"/>
      <c r="AC25" s="111"/>
      <c r="AD25" s="112"/>
      <c r="AE25" s="112"/>
      <c r="AF25" s="112"/>
      <c r="AG25" s="112"/>
    </row>
    <row r="26" spans="1:36" s="30" customFormat="1" ht="11.45" customHeight="1" x14ac:dyDescent="0.15">
      <c r="A26" s="28"/>
      <c r="B26" s="92" t="s">
        <v>13</v>
      </c>
      <c r="C26" s="23" t="s">
        <v>10</v>
      </c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Y26" s="72"/>
      <c r="Z26" s="113"/>
      <c r="AA26" s="113"/>
      <c r="AB26" s="113"/>
      <c r="AC26" s="113"/>
      <c r="AD26" s="112"/>
      <c r="AE26" s="112"/>
      <c r="AF26" s="112"/>
      <c r="AG26" s="112"/>
    </row>
    <row r="27" spans="1:36" s="21" customFormat="1" ht="11.45" customHeight="1" x14ac:dyDescent="0.15">
      <c r="A27" s="19"/>
      <c r="B27" s="92"/>
      <c r="C27" s="26" t="s">
        <v>11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Y27" s="73"/>
      <c r="Z27" s="74"/>
      <c r="AA27" s="75"/>
      <c r="AB27" s="74"/>
      <c r="AC27" s="75"/>
      <c r="AD27" s="110"/>
      <c r="AE27" s="110"/>
      <c r="AF27" s="110"/>
      <c r="AG27" s="110"/>
    </row>
    <row r="28" spans="1:36" s="24" customFormat="1" ht="11.45" customHeight="1" x14ac:dyDescent="0.15">
      <c r="A28" s="22"/>
      <c r="B28" s="92"/>
      <c r="C28" s="29" t="s">
        <v>12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Y28" s="76"/>
      <c r="Z28" s="74"/>
      <c r="AA28" s="75"/>
      <c r="AB28" s="74"/>
      <c r="AC28" s="75"/>
      <c r="AD28" s="110"/>
      <c r="AE28" s="110"/>
      <c r="AF28" s="110"/>
      <c r="AG28" s="110"/>
    </row>
    <row r="29" spans="1:36" s="24" customFormat="1" ht="11.45" customHeight="1" x14ac:dyDescent="0.15">
      <c r="A29" s="22"/>
      <c r="B29" s="85" t="s">
        <v>14</v>
      </c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Y29" s="77"/>
      <c r="Z29" s="77"/>
      <c r="AA29" s="77"/>
      <c r="AB29" s="77"/>
      <c r="AC29" s="77"/>
      <c r="AD29" s="77"/>
      <c r="AE29" s="78"/>
      <c r="AF29" s="79"/>
      <c r="AG29" s="77"/>
    </row>
    <row r="30" spans="1:36" s="30" customFormat="1" ht="11.45" customHeight="1" x14ac:dyDescent="0.15">
      <c r="A30" s="28"/>
      <c r="B30" s="31"/>
      <c r="C30" s="31"/>
      <c r="D30" s="101">
        <f>IF(MONTH(P22+1)=D5,P22+1,"")</f>
        <v>42751</v>
      </c>
      <c r="E30" s="101"/>
      <c r="F30" s="101">
        <f>IF(MONTH(D30+1)=D5,D30+1,"")</f>
        <v>42752</v>
      </c>
      <c r="G30" s="101"/>
      <c r="H30" s="101">
        <f>IF(MONTH(F30+1)=D5,F30+1,"")</f>
        <v>42753</v>
      </c>
      <c r="I30" s="101"/>
      <c r="J30" s="101">
        <f>IF(MONTH(H30+1)=D5,H30+1,"")</f>
        <v>42754</v>
      </c>
      <c r="K30" s="101"/>
      <c r="L30" s="101">
        <f>IF(MONTH(J30+1)=D5,J30+1,"")</f>
        <v>42755</v>
      </c>
      <c r="M30" s="101"/>
      <c r="N30" s="103">
        <f>IF(MONTH(L30+1)=D5,L30+1,"")</f>
        <v>42756</v>
      </c>
      <c r="O30" s="103"/>
      <c r="P30" s="99">
        <f>IF(MONTH(N30+1)=D5,N30+1,"")</f>
        <v>42757</v>
      </c>
      <c r="Q30" s="99"/>
      <c r="X30" s="28"/>
      <c r="Y30" s="108"/>
      <c r="Z30" s="108"/>
      <c r="AA30" s="108"/>
      <c r="AB30" s="108"/>
      <c r="AC30" s="108"/>
      <c r="AD30" s="109"/>
      <c r="AE30" s="109"/>
      <c r="AF30" s="109"/>
      <c r="AG30" s="32"/>
      <c r="AH30" s="32"/>
      <c r="AI30" s="32"/>
    </row>
    <row r="31" spans="1:36" s="24" customFormat="1" ht="11.45" customHeight="1" x14ac:dyDescent="0.15">
      <c r="A31" s="22"/>
      <c r="B31" s="100" t="s">
        <v>9</v>
      </c>
      <c r="C31" s="23" t="s">
        <v>10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X31" s="22"/>
      <c r="Y31" s="108"/>
      <c r="Z31" s="108"/>
      <c r="AA31" s="108"/>
      <c r="AB31" s="108"/>
      <c r="AC31" s="108"/>
      <c r="AD31" s="109"/>
      <c r="AE31" s="109"/>
      <c r="AF31" s="109"/>
      <c r="AG31" s="32"/>
      <c r="AH31" s="32"/>
      <c r="AI31" s="32"/>
    </row>
    <row r="32" spans="1:36" s="27" customFormat="1" ht="11.45" customHeight="1" x14ac:dyDescent="0.15">
      <c r="A32" s="25"/>
      <c r="B32" s="100"/>
      <c r="C32" s="26" t="s">
        <v>11</v>
      </c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Y32" s="80"/>
      <c r="Z32" s="80"/>
      <c r="AA32" s="80"/>
      <c r="AB32" s="80"/>
      <c r="AC32" s="80"/>
      <c r="AD32" s="80"/>
      <c r="AE32" s="80"/>
      <c r="AF32" s="80"/>
      <c r="AG32" s="80"/>
      <c r="AH32" s="25"/>
      <c r="AI32" s="25"/>
      <c r="AJ32" s="25"/>
    </row>
    <row r="33" spans="1:41" s="30" customFormat="1" ht="11.45" customHeight="1" x14ac:dyDescent="0.15">
      <c r="A33" s="28"/>
      <c r="B33" s="100"/>
      <c r="C33" s="29" t="s">
        <v>12</v>
      </c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Y33" s="81"/>
      <c r="Z33" s="81"/>
      <c r="AA33" s="81"/>
      <c r="AB33" s="81"/>
      <c r="AC33" s="81"/>
      <c r="AD33" s="81"/>
      <c r="AE33" s="81"/>
      <c r="AF33" s="81"/>
      <c r="AG33" s="81"/>
      <c r="AH33" s="28"/>
    </row>
    <row r="34" spans="1:41" s="30" customFormat="1" ht="11.45" customHeight="1" x14ac:dyDescent="0.15">
      <c r="A34" s="28"/>
      <c r="B34" s="92" t="s">
        <v>13</v>
      </c>
      <c r="C34" s="23" t="s">
        <v>10</v>
      </c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22"/>
      <c r="Y34" s="81"/>
      <c r="Z34" s="81"/>
      <c r="AA34" s="81"/>
      <c r="AB34" s="81"/>
      <c r="AC34" s="81"/>
      <c r="AD34" s="81"/>
      <c r="AE34" s="81"/>
      <c r="AF34" s="81"/>
      <c r="AG34" s="81"/>
      <c r="AH34" s="28"/>
    </row>
    <row r="35" spans="1:41" s="21" customFormat="1" ht="11.45" customHeight="1" x14ac:dyDescent="0.15">
      <c r="A35" s="19"/>
      <c r="B35" s="92"/>
      <c r="C35" s="26" t="s">
        <v>11</v>
      </c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22"/>
      <c r="AH35" s="24"/>
      <c r="AI35" s="24"/>
      <c r="AJ35" s="24"/>
      <c r="AK35" s="24"/>
      <c r="AL35" s="24"/>
      <c r="AM35" s="24"/>
      <c r="AN35" s="24"/>
      <c r="AO35" s="24"/>
    </row>
    <row r="36" spans="1:41" s="24" customFormat="1" ht="11.45" customHeight="1" x14ac:dyDescent="0.15">
      <c r="A36" s="22"/>
      <c r="B36" s="92"/>
      <c r="C36" s="29" t="s">
        <v>12</v>
      </c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22"/>
    </row>
    <row r="37" spans="1:41" s="24" customFormat="1" ht="11.45" customHeight="1" x14ac:dyDescent="0.15">
      <c r="A37" s="22"/>
      <c r="B37" s="85" t="s">
        <v>14</v>
      </c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</row>
    <row r="38" spans="1:41" s="30" customFormat="1" ht="11.45" customHeight="1" x14ac:dyDescent="0.15">
      <c r="A38" s="28"/>
      <c r="B38" s="31"/>
      <c r="C38" s="31"/>
      <c r="D38" s="102">
        <f>IF(P30="","",IF(MONTH(P30+1)=D5,P30+1,""))</f>
        <v>42758</v>
      </c>
      <c r="E38" s="102"/>
      <c r="F38" s="102">
        <f>IF(D38="","",IF(MONTH(D38+1)=D5,D38+1,""))</f>
        <v>42759</v>
      </c>
      <c r="G38" s="102"/>
      <c r="H38" s="102">
        <f>IF(F38="","",IF(MONTH(F38+1)=D5,F38+1,""))</f>
        <v>42760</v>
      </c>
      <c r="I38" s="102"/>
      <c r="J38" s="102">
        <f>IF(H38="","",IF(MONTH(H38+1)=D5,H38+1,""))</f>
        <v>42761</v>
      </c>
      <c r="K38" s="102"/>
      <c r="L38" s="102">
        <f>IF(J38="","",IF(MONTH(J38+1)=D5,J38+1,""))</f>
        <v>42762</v>
      </c>
      <c r="M38" s="102"/>
      <c r="N38" s="106">
        <f>IF(L38="","",IF(MONTH(L38+1)=D5,L38+1,""))</f>
        <v>42763</v>
      </c>
      <c r="O38" s="106"/>
      <c r="P38" s="107">
        <f>IF(N38="","",IF(MONTH(N38+1)=D5,N38+1,""))</f>
        <v>42764</v>
      </c>
      <c r="Q38" s="107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</row>
    <row r="39" spans="1:41" s="24" customFormat="1" ht="11.45" customHeight="1" x14ac:dyDescent="0.15">
      <c r="A39" s="22"/>
      <c r="B39" s="100" t="s">
        <v>9</v>
      </c>
      <c r="C39" s="23" t="s">
        <v>10</v>
      </c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</row>
    <row r="40" spans="1:41" s="27" customFormat="1" ht="11.45" customHeight="1" x14ac:dyDescent="0.15">
      <c r="A40" s="25"/>
      <c r="B40" s="100"/>
      <c r="C40" s="26" t="s">
        <v>11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</row>
    <row r="41" spans="1:41" s="30" customFormat="1" ht="11.45" customHeight="1" x14ac:dyDescent="0.15">
      <c r="A41" s="28"/>
      <c r="B41" s="100"/>
      <c r="C41" s="29" t="s">
        <v>12</v>
      </c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</row>
    <row r="42" spans="1:41" s="30" customFormat="1" ht="11.45" customHeight="1" x14ac:dyDescent="0.15">
      <c r="A42" s="28"/>
      <c r="B42" s="92" t="s">
        <v>13</v>
      </c>
      <c r="C42" s="23" t="s">
        <v>10</v>
      </c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4"/>
      <c r="O42" s="94"/>
      <c r="P42" s="94"/>
      <c r="Q42" s="94"/>
      <c r="R42" s="22"/>
    </row>
    <row r="43" spans="1:41" s="21" customFormat="1" ht="11.45" customHeight="1" x14ac:dyDescent="0.15">
      <c r="A43" s="19"/>
      <c r="B43" s="92"/>
      <c r="C43" s="26" t="s">
        <v>11</v>
      </c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22"/>
    </row>
    <row r="44" spans="1:41" s="24" customFormat="1" ht="11.45" customHeight="1" x14ac:dyDescent="0.15">
      <c r="A44" s="22"/>
      <c r="B44" s="92"/>
      <c r="C44" s="29" t="s">
        <v>12</v>
      </c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22"/>
    </row>
    <row r="45" spans="1:41" s="24" customFormat="1" ht="11.45" customHeight="1" x14ac:dyDescent="0.15">
      <c r="A45" s="22"/>
      <c r="B45" s="85" t="s">
        <v>14</v>
      </c>
      <c r="C45" s="85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22"/>
      <c r="S45" s="27"/>
      <c r="T45" s="27"/>
      <c r="U45" s="27"/>
      <c r="V45" s="27"/>
      <c r="W45" s="27"/>
    </row>
    <row r="46" spans="1:41" s="30" customFormat="1" ht="11.45" customHeight="1" x14ac:dyDescent="0.15">
      <c r="A46" s="28"/>
      <c r="B46" s="31"/>
      <c r="C46" s="31"/>
      <c r="D46" s="101">
        <f>IF(P38="","",IF(MONTH(P38+1)=D5,P38+1,""))</f>
        <v>42765</v>
      </c>
      <c r="E46" s="101"/>
      <c r="F46" s="101">
        <f>IF(D46="","",IF(MONTH(D46+1)=D5,D46+1,""))</f>
        <v>42766</v>
      </c>
      <c r="G46" s="101"/>
      <c r="H46" s="102" t="str">
        <f>IF(F46="","",IF(MONTH(F46+1)=D5,F46+1,""))</f>
        <v/>
      </c>
      <c r="I46" s="102"/>
      <c r="J46" s="101" t="str">
        <f>IF(H46="","",IF(MONTH(H46+1)=D5,H46+1,""))</f>
        <v/>
      </c>
      <c r="K46" s="101"/>
      <c r="L46" s="101" t="str">
        <f>IF(J46="","",IF(MONTH(J46+1)=D5,J46+1,""))</f>
        <v/>
      </c>
      <c r="M46" s="101"/>
      <c r="N46" s="103" t="str">
        <f>IF(L46="","",IF(MONTH(L46+1)=D5,L46+1,""))</f>
        <v/>
      </c>
      <c r="O46" s="103"/>
      <c r="P46" s="99" t="str">
        <f>IF(N46="","",IF(MONTH(N46+1)=D5,N46+1,""))</f>
        <v/>
      </c>
      <c r="Q46" s="99"/>
      <c r="R46" s="22"/>
    </row>
    <row r="47" spans="1:41" s="24" customFormat="1" ht="11.45" customHeight="1" x14ac:dyDescent="0.15">
      <c r="A47" s="22"/>
      <c r="B47" s="100" t="s">
        <v>9</v>
      </c>
      <c r="C47" s="23" t="s">
        <v>10</v>
      </c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22"/>
      <c r="S47" s="30"/>
      <c r="T47" s="30"/>
      <c r="U47" s="30"/>
      <c r="V47" s="30"/>
      <c r="W47" s="30"/>
    </row>
    <row r="48" spans="1:41" s="27" customFormat="1" ht="11.45" customHeight="1" x14ac:dyDescent="0.15">
      <c r="A48" s="25"/>
      <c r="B48" s="100"/>
      <c r="C48" s="26" t="s">
        <v>11</v>
      </c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22"/>
      <c r="S48" s="95">
        <f>IFERROR((SUMIF(B66:AF66,"&gt;0")+SUMIF(B70:AF70,"&gt;0"))/(COUNTIF(B66:AF66,"&gt;0")+COUNTIF(B70:AF70,"&gt;0")),"")</f>
        <v>158.75</v>
      </c>
      <c r="T48" s="95"/>
      <c r="U48" s="95"/>
      <c r="V48" s="89" t="s">
        <v>16</v>
      </c>
      <c r="W48" s="89"/>
    </row>
    <row r="49" spans="1:53" s="30" customFormat="1" ht="11.45" customHeight="1" x14ac:dyDescent="0.15">
      <c r="A49" s="28"/>
      <c r="B49" s="100"/>
      <c r="C49" s="29" t="s">
        <v>12</v>
      </c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22"/>
      <c r="S49" s="95"/>
      <c r="T49" s="95"/>
      <c r="U49" s="95"/>
      <c r="V49" s="89"/>
      <c r="W49" s="89"/>
    </row>
    <row r="50" spans="1:53" s="30" customFormat="1" ht="11.45" customHeight="1" thickBot="1" x14ac:dyDescent="0.2">
      <c r="A50" s="28"/>
      <c r="B50" s="92" t="s">
        <v>13</v>
      </c>
      <c r="C50" s="23" t="s">
        <v>10</v>
      </c>
      <c r="D50" s="93"/>
      <c r="E50" s="93"/>
      <c r="F50" s="93"/>
      <c r="G50" s="93"/>
      <c r="H50" s="93"/>
      <c r="I50" s="93"/>
      <c r="J50" s="93"/>
      <c r="K50" s="93"/>
      <c r="L50" s="94"/>
      <c r="M50" s="94"/>
      <c r="N50" s="94"/>
      <c r="O50" s="94"/>
      <c r="P50" s="93"/>
      <c r="Q50" s="93"/>
      <c r="R50" s="22"/>
      <c r="S50" s="96"/>
      <c r="T50" s="96"/>
      <c r="U50" s="96"/>
      <c r="V50" s="97"/>
      <c r="W50" s="97"/>
    </row>
    <row r="51" spans="1:53" s="21" customFormat="1" ht="11.45" customHeight="1" x14ac:dyDescent="0.15">
      <c r="A51" s="19"/>
      <c r="B51" s="92"/>
      <c r="C51" s="26" t="s">
        <v>11</v>
      </c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22"/>
      <c r="S51" s="87">
        <f>IFERROR((SUMIF(B68:AF68,"&gt;0")+SUMIF(B72:AF72,"&gt;0"))/(COUNTIF(B68:AF68,"&gt;0")+COUNTIF(B72:AF72,"&gt;0")),"")</f>
        <v>94</v>
      </c>
      <c r="T51" s="87"/>
      <c r="U51" s="87"/>
      <c r="V51" s="88" t="s">
        <v>16</v>
      </c>
      <c r="W51" s="88"/>
    </row>
    <row r="52" spans="1:53" s="24" customFormat="1" ht="11.45" customHeight="1" x14ac:dyDescent="0.15">
      <c r="A52" s="22"/>
      <c r="B52" s="92"/>
      <c r="C52" s="29" t="s">
        <v>12</v>
      </c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22"/>
      <c r="S52" s="87"/>
      <c r="T52" s="87"/>
      <c r="U52" s="87"/>
      <c r="V52" s="89"/>
      <c r="W52" s="89"/>
    </row>
    <row r="53" spans="1:53" s="24" customFormat="1" ht="11.45" customHeight="1" x14ac:dyDescent="0.15">
      <c r="A53" s="22"/>
      <c r="B53" s="85" t="s">
        <v>17</v>
      </c>
      <c r="C53" s="85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22"/>
      <c r="S53" s="87"/>
      <c r="T53" s="87"/>
      <c r="U53" s="87"/>
      <c r="V53" s="89"/>
      <c r="W53" s="89"/>
    </row>
    <row r="54" spans="1:53" s="33" customFormat="1" ht="3.75" customHeight="1" x14ac:dyDescent="0.15">
      <c r="B54" s="34"/>
      <c r="C54" s="34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22"/>
      <c r="S54" s="30"/>
      <c r="T54" s="30"/>
      <c r="U54" s="30"/>
      <c r="V54" s="30"/>
      <c r="W54" s="30"/>
    </row>
    <row r="55" spans="1:53" s="36" customFormat="1" ht="15.75" customHeight="1" x14ac:dyDescent="0.15">
      <c r="B55" s="37"/>
      <c r="C55" s="37"/>
      <c r="D55" s="37" t="s">
        <v>2</v>
      </c>
      <c r="E55" s="37" t="s">
        <v>18</v>
      </c>
      <c r="F55" s="37" t="s">
        <v>19</v>
      </c>
      <c r="G55" s="37" t="s">
        <v>20</v>
      </c>
      <c r="H55" s="37" t="s">
        <v>21</v>
      </c>
      <c r="I55" s="37" t="s">
        <v>22</v>
      </c>
      <c r="J55" s="37" t="s">
        <v>23</v>
      </c>
      <c r="K55" s="37"/>
      <c r="L55" s="38" t="s">
        <v>24</v>
      </c>
      <c r="M55" s="38" t="s">
        <v>9</v>
      </c>
      <c r="N55" s="38" t="s">
        <v>13</v>
      </c>
      <c r="O55" s="38" t="s">
        <v>25</v>
      </c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</row>
    <row r="56" spans="1:53" s="36" customFormat="1" ht="22.5" customHeight="1" x14ac:dyDescent="0.15">
      <c r="B56" s="82" t="s">
        <v>9</v>
      </c>
      <c r="C56" s="39" t="s">
        <v>26</v>
      </c>
      <c r="D56" s="37">
        <f t="shared" ref="D56:D61" si="0">AVERAGE(D7,D15,D23,D31,D39,D47)</f>
        <v>162</v>
      </c>
      <c r="E56" s="37">
        <f t="shared" ref="E56:E61" si="1">AVERAGE(F7,F15,F23,F31,F39,F47)</f>
        <v>160</v>
      </c>
      <c r="F56" s="37">
        <f t="shared" ref="F56:F61" si="2">AVERAGE(H7,H15,H23,H31,H39,H47)</f>
        <v>165</v>
      </c>
      <c r="G56" s="40">
        <f t="shared" ref="G56:G61" si="3">AVERAGE(J7,J15,J23,J31,J39,J47)</f>
        <v>156</v>
      </c>
      <c r="H56" s="40">
        <f t="shared" ref="H56:H61" si="4">AVERAGE(L7,L15,L23,L31,L39,L47)</f>
        <v>180</v>
      </c>
      <c r="I56" s="40">
        <f t="shared" ref="I56:I61" si="5">AVERAGE(N7,N15,N23,N31,N39,N47)</f>
        <v>160</v>
      </c>
      <c r="J56" s="37">
        <f t="shared" ref="J56:J61" si="6">AVERAGE(P7,P15,P23,P31,P39,P47)</f>
        <v>156</v>
      </c>
      <c r="K56" s="37"/>
      <c r="L56" s="38">
        <v>180</v>
      </c>
      <c r="M56" s="38">
        <f>COUNTIF(66:66,"&gt;179")</f>
        <v>1</v>
      </c>
      <c r="N56" s="38">
        <f>COUNTIF(70:70,"&gt;179")</f>
        <v>0</v>
      </c>
      <c r="O56" s="38">
        <f>SUM(M56:N56)</f>
        <v>1</v>
      </c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41" t="s">
        <v>27</v>
      </c>
      <c r="AA56" s="41">
        <f>VLOOKUP(S48,$AD$56:$AH$61,3,TRUE)</f>
        <v>4</v>
      </c>
      <c r="AB56" s="41">
        <f>VLOOKUP(S51,$AE$56:$AH$61,2,TRUE)</f>
        <v>4</v>
      </c>
      <c r="AC56" s="41">
        <f>MAX(AA56:AB56)</f>
        <v>4</v>
      </c>
      <c r="AD56" s="42">
        <v>0</v>
      </c>
      <c r="AE56" s="42">
        <v>0</v>
      </c>
      <c r="AF56" s="42">
        <v>1</v>
      </c>
      <c r="AG56" s="43" t="s">
        <v>28</v>
      </c>
      <c r="AH56" s="44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</row>
    <row r="57" spans="1:53" s="36" customFormat="1" ht="23.25" customHeight="1" x14ac:dyDescent="0.15">
      <c r="B57" s="82"/>
      <c r="C57" s="39" t="s">
        <v>29</v>
      </c>
      <c r="D57" s="37">
        <f t="shared" si="0"/>
        <v>98</v>
      </c>
      <c r="E57" s="37">
        <f t="shared" si="1"/>
        <v>98</v>
      </c>
      <c r="F57" s="37">
        <f t="shared" si="2"/>
        <v>100</v>
      </c>
      <c r="G57" s="40">
        <f t="shared" si="3"/>
        <v>95</v>
      </c>
      <c r="H57" s="40">
        <f t="shared" si="4"/>
        <v>100</v>
      </c>
      <c r="I57" s="40">
        <f t="shared" si="5"/>
        <v>100</v>
      </c>
      <c r="J57" s="37">
        <f t="shared" si="6"/>
        <v>95</v>
      </c>
      <c r="K57" s="37"/>
      <c r="L57" s="38">
        <v>140</v>
      </c>
      <c r="M57" s="38">
        <f>31-COUNTIF(66:66,0)-M56-M58</f>
        <v>7</v>
      </c>
      <c r="N57" s="38">
        <f>31-COUNTIF(70:70,0)-N56-N58</f>
        <v>8</v>
      </c>
      <c r="O57" s="38">
        <f t="shared" ref="O57:O61" si="7">SUM(M57:N57)</f>
        <v>15</v>
      </c>
      <c r="P57" s="37"/>
      <c r="Q57" s="37"/>
      <c r="R57" s="37"/>
      <c r="S57" s="83"/>
      <c r="T57" s="37"/>
      <c r="U57" s="37"/>
      <c r="V57" s="37"/>
      <c r="W57" s="37"/>
      <c r="X57" s="37"/>
      <c r="Y57" s="37"/>
      <c r="Z57" s="41" t="s">
        <v>9</v>
      </c>
      <c r="AA57" s="41">
        <f>VLOOKUP(Z27,$AD$56:$AH$61,3,TRUE)</f>
        <v>1</v>
      </c>
      <c r="AB57" s="41">
        <f>VLOOKUP(AB27,$AE$56:$AH$61,2,TRUE)</f>
        <v>1</v>
      </c>
      <c r="AC57" s="41">
        <f>MAX(AA57:AB57)</f>
        <v>1</v>
      </c>
      <c r="AD57" s="42">
        <v>120</v>
      </c>
      <c r="AE57" s="42">
        <v>80</v>
      </c>
      <c r="AF57" s="42">
        <v>2</v>
      </c>
      <c r="AG57" s="45" t="s">
        <v>30</v>
      </c>
      <c r="AH57" s="46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</row>
    <row r="58" spans="1:53" s="47" customFormat="1" ht="29.25" customHeight="1" x14ac:dyDescent="0.15">
      <c r="B58" s="82"/>
      <c r="C58" s="48" t="s">
        <v>31</v>
      </c>
      <c r="D58" s="49">
        <f t="shared" si="0"/>
        <v>80</v>
      </c>
      <c r="E58" s="49">
        <f t="shared" si="1"/>
        <v>80</v>
      </c>
      <c r="F58" s="49">
        <f t="shared" si="2"/>
        <v>80</v>
      </c>
      <c r="G58" s="50">
        <f t="shared" si="3"/>
        <v>80</v>
      </c>
      <c r="H58" s="50">
        <f t="shared" si="4"/>
        <v>85</v>
      </c>
      <c r="I58" s="50">
        <f t="shared" si="5"/>
        <v>60</v>
      </c>
      <c r="J58" s="49">
        <f t="shared" si="6"/>
        <v>100</v>
      </c>
      <c r="K58" s="49"/>
      <c r="L58" s="51">
        <v>130</v>
      </c>
      <c r="M58" s="51">
        <f>COUNTIF(66:66,"&lt;131")-COUNTIF(66:66,0)</f>
        <v>0</v>
      </c>
      <c r="N58" s="51">
        <f>COUNTIF(70:70,"&lt;131")-COUNTIF(70:70,0)</f>
        <v>0</v>
      </c>
      <c r="O58" s="51">
        <f>SUM(M58:N58)</f>
        <v>0</v>
      </c>
      <c r="P58" s="49"/>
      <c r="Q58" s="49"/>
      <c r="R58" s="49"/>
      <c r="S58" s="83"/>
      <c r="T58" s="49"/>
      <c r="U58" s="49"/>
      <c r="V58" s="49"/>
      <c r="W58" s="49"/>
      <c r="X58" s="49"/>
      <c r="Y58" s="49"/>
      <c r="Z58" s="52" t="s">
        <v>13</v>
      </c>
      <c r="AA58" s="41">
        <f>VLOOKUP(Z28,$AD$56:$AH$61,3,TRUE)</f>
        <v>1</v>
      </c>
      <c r="AB58" s="41">
        <f>VLOOKUP(AB28,$AE$56:$AH$61,2,TRUE)</f>
        <v>1</v>
      </c>
      <c r="AC58" s="41">
        <f>MAX(AA58:AB58)</f>
        <v>1</v>
      </c>
      <c r="AD58" s="42">
        <v>130</v>
      </c>
      <c r="AE58" s="53">
        <v>85</v>
      </c>
      <c r="AF58" s="53">
        <v>3</v>
      </c>
      <c r="AG58" s="45" t="s">
        <v>32</v>
      </c>
      <c r="AH58" s="46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</row>
    <row r="59" spans="1:53" s="47" customFormat="1" ht="7.5" customHeight="1" x14ac:dyDescent="0.15">
      <c r="B59" s="84" t="s">
        <v>13</v>
      </c>
      <c r="C59" s="48" t="s">
        <v>26</v>
      </c>
      <c r="D59" s="49">
        <f t="shared" si="0"/>
        <v>156</v>
      </c>
      <c r="E59" s="49">
        <f t="shared" si="1"/>
        <v>150</v>
      </c>
      <c r="F59" s="49">
        <f t="shared" si="2"/>
        <v>151</v>
      </c>
      <c r="G59" s="50">
        <f t="shared" si="3"/>
        <v>156</v>
      </c>
      <c r="H59" s="50">
        <f t="shared" si="4"/>
        <v>160</v>
      </c>
      <c r="I59" s="50">
        <f t="shared" si="5"/>
        <v>160</v>
      </c>
      <c r="J59" s="49">
        <f t="shared" si="6"/>
        <v>156</v>
      </c>
      <c r="K59" s="49"/>
      <c r="L59" s="51" t="s">
        <v>33</v>
      </c>
      <c r="M59" s="51" t="s">
        <v>9</v>
      </c>
      <c r="N59" s="51" t="s">
        <v>13</v>
      </c>
      <c r="O59" s="51">
        <f t="shared" si="7"/>
        <v>0</v>
      </c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52"/>
      <c r="AA59" s="52"/>
      <c r="AB59" s="52"/>
      <c r="AC59" s="52"/>
      <c r="AD59" s="53">
        <v>140</v>
      </c>
      <c r="AE59" s="53">
        <v>90</v>
      </c>
      <c r="AF59" s="53">
        <v>4</v>
      </c>
      <c r="AG59" s="45" t="s">
        <v>34</v>
      </c>
      <c r="AH59" s="46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</row>
    <row r="60" spans="1:53" s="47" customFormat="1" ht="7.5" customHeight="1" x14ac:dyDescent="0.15">
      <c r="B60" s="84"/>
      <c r="C60" s="48" t="s">
        <v>29</v>
      </c>
      <c r="D60" s="49">
        <f t="shared" si="0"/>
        <v>96</v>
      </c>
      <c r="E60" s="49">
        <f t="shared" si="1"/>
        <v>90</v>
      </c>
      <c r="F60" s="49">
        <f t="shared" si="2"/>
        <v>89</v>
      </c>
      <c r="G60" s="50">
        <f t="shared" si="3"/>
        <v>89</v>
      </c>
      <c r="H60" s="50">
        <f t="shared" si="4"/>
        <v>89</v>
      </c>
      <c r="I60" s="50">
        <f t="shared" si="5"/>
        <v>90</v>
      </c>
      <c r="J60" s="49">
        <f t="shared" si="6"/>
        <v>90</v>
      </c>
      <c r="K60" s="49"/>
      <c r="L60" s="51">
        <v>110</v>
      </c>
      <c r="M60" s="51">
        <f>COUNTIF(68:68,"&gt;109")</f>
        <v>0</v>
      </c>
      <c r="N60" s="51">
        <f>COUNTIF(72:72,"&gt;109")</f>
        <v>0</v>
      </c>
      <c r="O60" s="51">
        <f t="shared" si="7"/>
        <v>0</v>
      </c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52"/>
      <c r="AA60" s="52"/>
      <c r="AB60" s="52"/>
      <c r="AC60" s="52"/>
      <c r="AD60" s="53">
        <v>160</v>
      </c>
      <c r="AE60" s="53">
        <v>100</v>
      </c>
      <c r="AF60" s="53">
        <v>5</v>
      </c>
      <c r="AG60" s="45" t="s">
        <v>35</v>
      </c>
      <c r="AH60" s="46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</row>
    <row r="61" spans="1:53" s="47" customFormat="1" ht="7.5" customHeight="1" x14ac:dyDescent="0.15">
      <c r="B61" s="84"/>
      <c r="C61" s="48" t="s">
        <v>31</v>
      </c>
      <c r="D61" s="49">
        <f t="shared" si="0"/>
        <v>85</v>
      </c>
      <c r="E61" s="49">
        <f t="shared" si="1"/>
        <v>90</v>
      </c>
      <c r="F61" s="49">
        <f t="shared" si="2"/>
        <v>90</v>
      </c>
      <c r="G61" s="50">
        <f t="shared" si="3"/>
        <v>90</v>
      </c>
      <c r="H61" s="50">
        <f t="shared" si="4"/>
        <v>85</v>
      </c>
      <c r="I61" s="50">
        <f t="shared" si="5"/>
        <v>89</v>
      </c>
      <c r="J61" s="49">
        <f t="shared" si="6"/>
        <v>90</v>
      </c>
      <c r="K61" s="49"/>
      <c r="L61" s="51">
        <v>90</v>
      </c>
      <c r="M61" s="51">
        <f>31-COUNTIF(68:68,0)-M60-M62</f>
        <v>8</v>
      </c>
      <c r="N61" s="51">
        <f>31-COUNTIF(72:72,0)-N60-N62</f>
        <v>8</v>
      </c>
      <c r="O61" s="51">
        <f t="shared" si="7"/>
        <v>16</v>
      </c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52"/>
      <c r="AA61" s="52"/>
      <c r="AB61" s="52"/>
      <c r="AC61" s="52"/>
      <c r="AD61" s="53">
        <v>180</v>
      </c>
      <c r="AE61" s="53">
        <v>110</v>
      </c>
      <c r="AF61" s="53">
        <v>6</v>
      </c>
      <c r="AG61" s="45" t="s">
        <v>36</v>
      </c>
      <c r="AH61" s="46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</row>
    <row r="62" spans="1:53" s="47" customFormat="1" ht="7.5" customHeight="1" x14ac:dyDescent="0.15"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51">
        <v>85</v>
      </c>
      <c r="M62" s="51">
        <f>COUNTIF(68:68,"&lt;84")-COUNTIF(68:68,0)</f>
        <v>0</v>
      </c>
      <c r="N62" s="51">
        <f>COUNTIF(72:72,"&lt;84")-COUNTIF(72:72,0)</f>
        <v>0</v>
      </c>
      <c r="O62" s="51">
        <f>SUM(M62:N62)</f>
        <v>0</v>
      </c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53"/>
      <c r="AH62" s="53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</row>
    <row r="63" spans="1:53" s="47" customFormat="1" ht="7.5" customHeight="1" x14ac:dyDescent="0.15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53"/>
      <c r="AH63" s="53"/>
      <c r="AI63" s="53"/>
      <c r="AJ63" s="53"/>
      <c r="AK63" s="51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</row>
    <row r="64" spans="1:53" s="47" customFormat="1" ht="7.5" customHeight="1" x14ac:dyDescent="0.15">
      <c r="B64" s="49">
        <f>MONTH(B65)</f>
        <v>1</v>
      </c>
      <c r="C64" s="49">
        <f t="shared" ref="C64:AF64" si="8">MONTH(C65)</f>
        <v>1</v>
      </c>
      <c r="D64" s="49">
        <f t="shared" si="8"/>
        <v>1</v>
      </c>
      <c r="E64" s="49">
        <f t="shared" si="8"/>
        <v>1</v>
      </c>
      <c r="F64" s="49">
        <f t="shared" si="8"/>
        <v>1</v>
      </c>
      <c r="G64" s="49">
        <f t="shared" si="8"/>
        <v>1</v>
      </c>
      <c r="H64" s="49">
        <f t="shared" si="8"/>
        <v>1</v>
      </c>
      <c r="I64" s="49">
        <f t="shared" si="8"/>
        <v>1</v>
      </c>
      <c r="J64" s="49">
        <f t="shared" si="8"/>
        <v>1</v>
      </c>
      <c r="K64" s="49">
        <f t="shared" si="8"/>
        <v>1</v>
      </c>
      <c r="L64" s="49">
        <f t="shared" si="8"/>
        <v>1</v>
      </c>
      <c r="M64" s="49">
        <f t="shared" si="8"/>
        <v>1</v>
      </c>
      <c r="N64" s="49">
        <f t="shared" si="8"/>
        <v>1</v>
      </c>
      <c r="O64" s="49">
        <f t="shared" si="8"/>
        <v>1</v>
      </c>
      <c r="P64" s="49">
        <f t="shared" si="8"/>
        <v>1</v>
      </c>
      <c r="Q64" s="49">
        <f t="shared" si="8"/>
        <v>1</v>
      </c>
      <c r="R64" s="49">
        <f t="shared" si="8"/>
        <v>1</v>
      </c>
      <c r="S64" s="49">
        <f t="shared" si="8"/>
        <v>1</v>
      </c>
      <c r="T64" s="49">
        <f t="shared" si="8"/>
        <v>1</v>
      </c>
      <c r="U64" s="49">
        <f t="shared" si="8"/>
        <v>1</v>
      </c>
      <c r="V64" s="49">
        <f t="shared" si="8"/>
        <v>1</v>
      </c>
      <c r="W64" s="49">
        <f t="shared" si="8"/>
        <v>1</v>
      </c>
      <c r="X64" s="49">
        <f t="shared" si="8"/>
        <v>1</v>
      </c>
      <c r="Y64" s="49">
        <f t="shared" si="8"/>
        <v>1</v>
      </c>
      <c r="Z64" s="49">
        <f t="shared" si="8"/>
        <v>1</v>
      </c>
      <c r="AA64" s="49">
        <f t="shared" si="8"/>
        <v>1</v>
      </c>
      <c r="AB64" s="49">
        <f t="shared" si="8"/>
        <v>1</v>
      </c>
      <c r="AC64" s="49">
        <f t="shared" si="8"/>
        <v>1</v>
      </c>
      <c r="AD64" s="49">
        <f t="shared" si="8"/>
        <v>1</v>
      </c>
      <c r="AE64" s="49">
        <f t="shared" si="8"/>
        <v>1</v>
      </c>
      <c r="AF64" s="49">
        <f t="shared" si="8"/>
        <v>1</v>
      </c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</row>
    <row r="65" spans="1:53" s="36" customFormat="1" ht="7.5" customHeight="1" x14ac:dyDescent="0.15">
      <c r="A65" s="54"/>
      <c r="B65" s="55">
        <f>IF(B75&lt;&gt;"",B75,IF(C75&lt;&gt;"",C75,IF(D75&lt;&gt;"",D75,IF(E75&lt;&gt;"",E75,IF(F75&lt;&gt;"",F75,IF(G75&lt;&gt;"",G75,H75))))))</f>
        <v>42736</v>
      </c>
      <c r="C65" s="55">
        <f>B65+1</f>
        <v>42737</v>
      </c>
      <c r="D65" s="55">
        <f t="shared" ref="D65:AF65" si="9">C65+1</f>
        <v>42738</v>
      </c>
      <c r="E65" s="55">
        <f t="shared" si="9"/>
        <v>42739</v>
      </c>
      <c r="F65" s="55">
        <f t="shared" si="9"/>
        <v>42740</v>
      </c>
      <c r="G65" s="55">
        <f t="shared" si="9"/>
        <v>42741</v>
      </c>
      <c r="H65" s="55">
        <f t="shared" si="9"/>
        <v>42742</v>
      </c>
      <c r="I65" s="55">
        <f t="shared" si="9"/>
        <v>42743</v>
      </c>
      <c r="J65" s="55">
        <f t="shared" si="9"/>
        <v>42744</v>
      </c>
      <c r="K65" s="55">
        <f t="shared" si="9"/>
        <v>42745</v>
      </c>
      <c r="L65" s="55">
        <f t="shared" si="9"/>
        <v>42746</v>
      </c>
      <c r="M65" s="55">
        <f t="shared" si="9"/>
        <v>42747</v>
      </c>
      <c r="N65" s="55">
        <f t="shared" si="9"/>
        <v>42748</v>
      </c>
      <c r="O65" s="55">
        <f t="shared" si="9"/>
        <v>42749</v>
      </c>
      <c r="P65" s="55">
        <f t="shared" si="9"/>
        <v>42750</v>
      </c>
      <c r="Q65" s="55">
        <f t="shared" si="9"/>
        <v>42751</v>
      </c>
      <c r="R65" s="55">
        <f t="shared" si="9"/>
        <v>42752</v>
      </c>
      <c r="S65" s="55">
        <f t="shared" si="9"/>
        <v>42753</v>
      </c>
      <c r="T65" s="55">
        <f t="shared" si="9"/>
        <v>42754</v>
      </c>
      <c r="U65" s="55">
        <f t="shared" si="9"/>
        <v>42755</v>
      </c>
      <c r="V65" s="55">
        <f t="shared" si="9"/>
        <v>42756</v>
      </c>
      <c r="W65" s="55">
        <f t="shared" si="9"/>
        <v>42757</v>
      </c>
      <c r="X65" s="55">
        <f t="shared" si="9"/>
        <v>42758</v>
      </c>
      <c r="Y65" s="55">
        <f t="shared" si="9"/>
        <v>42759</v>
      </c>
      <c r="Z65" s="55">
        <f>Y65+1</f>
        <v>42760</v>
      </c>
      <c r="AA65" s="55">
        <f t="shared" si="9"/>
        <v>42761</v>
      </c>
      <c r="AB65" s="55">
        <f t="shared" si="9"/>
        <v>42762</v>
      </c>
      <c r="AC65" s="55">
        <f t="shared" si="9"/>
        <v>42763</v>
      </c>
      <c r="AD65" s="55">
        <f t="shared" si="9"/>
        <v>42764</v>
      </c>
      <c r="AE65" s="55">
        <f>AD65+1</f>
        <v>42765</v>
      </c>
      <c r="AF65" s="55">
        <f t="shared" si="9"/>
        <v>42766</v>
      </c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37"/>
      <c r="AS65" s="37"/>
      <c r="AT65" s="37"/>
      <c r="AU65" s="37"/>
      <c r="AV65" s="37"/>
      <c r="AW65" s="37"/>
      <c r="AX65" s="37"/>
      <c r="AY65" s="37"/>
      <c r="AZ65" s="37"/>
      <c r="BA65" s="37"/>
    </row>
    <row r="66" spans="1:53" s="36" customFormat="1" ht="7.5" customHeight="1" x14ac:dyDescent="0.15">
      <c r="B66" s="37">
        <f>HLOOKUP(B$65,$B$75:$AQ$83,2,FALSE)</f>
        <v>156</v>
      </c>
      <c r="C66" s="37">
        <f t="shared" ref="C66:AC66" si="10">HLOOKUP(C$65,$B$75:$AQ$83,2,FALSE)</f>
        <v>162</v>
      </c>
      <c r="D66" s="37">
        <f t="shared" si="10"/>
        <v>160</v>
      </c>
      <c r="E66" s="37">
        <f t="shared" si="10"/>
        <v>165</v>
      </c>
      <c r="F66" s="37">
        <f t="shared" si="10"/>
        <v>156</v>
      </c>
      <c r="G66" s="37">
        <f t="shared" si="10"/>
        <v>180</v>
      </c>
      <c r="H66" s="37">
        <f t="shared" si="10"/>
        <v>160</v>
      </c>
      <c r="I66" s="37">
        <f t="shared" si="10"/>
        <v>156</v>
      </c>
      <c r="J66" s="37">
        <f t="shared" si="10"/>
        <v>0</v>
      </c>
      <c r="K66" s="37">
        <f t="shared" si="10"/>
        <v>0</v>
      </c>
      <c r="L66" s="37">
        <f t="shared" si="10"/>
        <v>0</v>
      </c>
      <c r="M66" s="37">
        <f t="shared" si="10"/>
        <v>0</v>
      </c>
      <c r="N66" s="37">
        <f t="shared" si="10"/>
        <v>0</v>
      </c>
      <c r="O66" s="37">
        <f t="shared" si="10"/>
        <v>0</v>
      </c>
      <c r="P66" s="37">
        <f t="shared" si="10"/>
        <v>0</v>
      </c>
      <c r="Q66" s="37">
        <f t="shared" si="10"/>
        <v>0</v>
      </c>
      <c r="R66" s="37">
        <f t="shared" si="10"/>
        <v>0</v>
      </c>
      <c r="S66" s="37">
        <f t="shared" si="10"/>
        <v>0</v>
      </c>
      <c r="T66" s="37">
        <f t="shared" si="10"/>
        <v>0</v>
      </c>
      <c r="U66" s="37">
        <f t="shared" si="10"/>
        <v>0</v>
      </c>
      <c r="V66" s="37">
        <f t="shared" si="10"/>
        <v>0</v>
      </c>
      <c r="W66" s="37">
        <f t="shared" si="10"/>
        <v>0</v>
      </c>
      <c r="X66" s="37">
        <f t="shared" si="10"/>
        <v>0</v>
      </c>
      <c r="Y66" s="37">
        <f t="shared" si="10"/>
        <v>0</v>
      </c>
      <c r="Z66" s="37">
        <f t="shared" si="10"/>
        <v>0</v>
      </c>
      <c r="AA66" s="37">
        <f t="shared" si="10"/>
        <v>0</v>
      </c>
      <c r="AB66" s="37">
        <f t="shared" si="10"/>
        <v>0</v>
      </c>
      <c r="AC66" s="37">
        <f t="shared" si="10"/>
        <v>0</v>
      </c>
      <c r="AD66" s="37">
        <f>IF(AD64&lt;&gt;B64,0,HLOOKUP(AD$65,$B$75:$AQ$83,2,FALSE))</f>
        <v>0</v>
      </c>
      <c r="AE66" s="37">
        <f>IF(AE64&lt;&gt;B64,0,HLOOKUP(AE$65,$B$75:$AQ$83,2,FALSE))</f>
        <v>0</v>
      </c>
      <c r="AF66" s="37">
        <f>IF(AF64&lt;&gt;B64,0,HLOOKUP(AF$65,$B$75:$AQ$83,2,FALSE))</f>
        <v>0</v>
      </c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</row>
    <row r="67" spans="1:53" s="36" customFormat="1" ht="7.5" customHeight="1" x14ac:dyDescent="0.15">
      <c r="B67" s="37">
        <f>HLOOKUP(B$65,$B$75:$AQ$83,3,FALSE)</f>
        <v>61</v>
      </c>
      <c r="C67" s="37">
        <f t="shared" ref="C67:AC67" si="11">HLOOKUP(C$65,$B$75:$AQ$83,3,FALSE)</f>
        <v>64</v>
      </c>
      <c r="D67" s="37">
        <f t="shared" si="11"/>
        <v>62</v>
      </c>
      <c r="E67" s="37">
        <f t="shared" si="11"/>
        <v>65</v>
      </c>
      <c r="F67" s="37">
        <f t="shared" si="11"/>
        <v>61</v>
      </c>
      <c r="G67" s="37">
        <f t="shared" si="11"/>
        <v>80</v>
      </c>
      <c r="H67" s="37">
        <f t="shared" si="11"/>
        <v>60</v>
      </c>
      <c r="I67" s="37">
        <f t="shared" si="11"/>
        <v>61</v>
      </c>
      <c r="J67" s="37">
        <f t="shared" si="11"/>
        <v>0</v>
      </c>
      <c r="K67" s="37">
        <f t="shared" si="11"/>
        <v>0</v>
      </c>
      <c r="L67" s="37">
        <f t="shared" si="11"/>
        <v>0</v>
      </c>
      <c r="M67" s="37">
        <f t="shared" si="11"/>
        <v>0</v>
      </c>
      <c r="N67" s="37">
        <f t="shared" si="11"/>
        <v>0</v>
      </c>
      <c r="O67" s="37">
        <f t="shared" si="11"/>
        <v>0</v>
      </c>
      <c r="P67" s="37">
        <f t="shared" si="11"/>
        <v>0</v>
      </c>
      <c r="Q67" s="37">
        <f t="shared" si="11"/>
        <v>0</v>
      </c>
      <c r="R67" s="37">
        <f t="shared" si="11"/>
        <v>0</v>
      </c>
      <c r="S67" s="37">
        <f t="shared" si="11"/>
        <v>0</v>
      </c>
      <c r="T67" s="37">
        <f t="shared" si="11"/>
        <v>0</v>
      </c>
      <c r="U67" s="37">
        <f t="shared" si="11"/>
        <v>0</v>
      </c>
      <c r="V67" s="37">
        <f t="shared" si="11"/>
        <v>0</v>
      </c>
      <c r="W67" s="37">
        <f t="shared" si="11"/>
        <v>0</v>
      </c>
      <c r="X67" s="37">
        <f t="shared" si="11"/>
        <v>0</v>
      </c>
      <c r="Y67" s="37">
        <f t="shared" si="11"/>
        <v>0</v>
      </c>
      <c r="Z67" s="37">
        <f t="shared" si="11"/>
        <v>0</v>
      </c>
      <c r="AA67" s="37">
        <f t="shared" si="11"/>
        <v>0</v>
      </c>
      <c r="AB67" s="37">
        <f t="shared" si="11"/>
        <v>0</v>
      </c>
      <c r="AC67" s="37">
        <f t="shared" si="11"/>
        <v>0</v>
      </c>
      <c r="AD67" s="37">
        <f>IF(AD64&lt;&gt;B64,0,HLOOKUP(AD$65,$B$75:$AQ$83,3,FALSE))</f>
        <v>0</v>
      </c>
      <c r="AE67" s="37">
        <f>IF(AE64&lt;&gt;B64,0,HLOOKUP(AE$65,$B$75:$AQ$83,3,FALSE))</f>
        <v>0</v>
      </c>
      <c r="AF67" s="37">
        <f>IF(AF64&lt;&gt;B64,0,HLOOKUP(AF$65,$B$75:$AQ$83,3,FALSE))</f>
        <v>0</v>
      </c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</row>
    <row r="68" spans="1:53" s="36" customFormat="1" ht="7.5" customHeight="1" x14ac:dyDescent="0.15">
      <c r="B68" s="37">
        <f>HLOOKUP(B$65,$B$75:$AQ$83,4,FALSE)</f>
        <v>95</v>
      </c>
      <c r="C68" s="37">
        <f t="shared" ref="C68:AC68" si="12">HLOOKUP(C$65,$B$75:$AQ$83,4,FALSE)</f>
        <v>98</v>
      </c>
      <c r="D68" s="37">
        <f t="shared" si="12"/>
        <v>98</v>
      </c>
      <c r="E68" s="37">
        <f t="shared" si="12"/>
        <v>100</v>
      </c>
      <c r="F68" s="37">
        <f t="shared" si="12"/>
        <v>95</v>
      </c>
      <c r="G68" s="37">
        <f t="shared" si="12"/>
        <v>100</v>
      </c>
      <c r="H68" s="37">
        <f t="shared" si="12"/>
        <v>100</v>
      </c>
      <c r="I68" s="37">
        <f t="shared" si="12"/>
        <v>95</v>
      </c>
      <c r="J68" s="37">
        <f t="shared" si="12"/>
        <v>0</v>
      </c>
      <c r="K68" s="37">
        <f t="shared" si="12"/>
        <v>0</v>
      </c>
      <c r="L68" s="37">
        <f t="shared" si="12"/>
        <v>0</v>
      </c>
      <c r="M68" s="37">
        <f t="shared" si="12"/>
        <v>0</v>
      </c>
      <c r="N68" s="37">
        <f t="shared" si="12"/>
        <v>0</v>
      </c>
      <c r="O68" s="37">
        <f t="shared" si="12"/>
        <v>0</v>
      </c>
      <c r="P68" s="37">
        <f t="shared" si="12"/>
        <v>0</v>
      </c>
      <c r="Q68" s="37">
        <f t="shared" si="12"/>
        <v>0</v>
      </c>
      <c r="R68" s="37">
        <f t="shared" si="12"/>
        <v>0</v>
      </c>
      <c r="S68" s="37">
        <f t="shared" si="12"/>
        <v>0</v>
      </c>
      <c r="T68" s="37">
        <f t="shared" si="12"/>
        <v>0</v>
      </c>
      <c r="U68" s="37">
        <f t="shared" si="12"/>
        <v>0</v>
      </c>
      <c r="V68" s="37">
        <f t="shared" si="12"/>
        <v>0</v>
      </c>
      <c r="W68" s="37">
        <f t="shared" si="12"/>
        <v>0</v>
      </c>
      <c r="X68" s="37">
        <f t="shared" si="12"/>
        <v>0</v>
      </c>
      <c r="Y68" s="37">
        <f t="shared" si="12"/>
        <v>0</v>
      </c>
      <c r="Z68" s="37">
        <f t="shared" si="12"/>
        <v>0</v>
      </c>
      <c r="AA68" s="37">
        <f t="shared" si="12"/>
        <v>0</v>
      </c>
      <c r="AB68" s="37">
        <f t="shared" si="12"/>
        <v>0</v>
      </c>
      <c r="AC68" s="37">
        <f t="shared" si="12"/>
        <v>0</v>
      </c>
      <c r="AD68" s="37">
        <f>IF(AD64&lt;&gt;B64,0,HLOOKUP(AD$65,$B$75:$AQ$83,4,FALSE))</f>
        <v>0</v>
      </c>
      <c r="AE68" s="37">
        <f>IF(AE64&lt;&gt;B64,0,HLOOKUP(AE$65,$B$75:$AQ$83,4,FALSE))</f>
        <v>0</v>
      </c>
      <c r="AF68" s="37">
        <f>IF(AF64&lt;&gt;B64,0,HLOOKUP(AF$65,$B$75:$AQ$83,4,FALSE))</f>
        <v>0</v>
      </c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</row>
    <row r="69" spans="1:53" s="36" customFormat="1" ht="7.5" customHeight="1" x14ac:dyDescent="0.15">
      <c r="B69" s="37">
        <f>HLOOKUP(B$65,$B$75:$AQ$83,5,FALSE)</f>
        <v>100</v>
      </c>
      <c r="C69" s="37">
        <f t="shared" ref="C69:AC69" si="13">HLOOKUP(C$65,$B$75:$AQ$83,5,FALSE)</f>
        <v>80</v>
      </c>
      <c r="D69" s="37">
        <f t="shared" si="13"/>
        <v>80</v>
      </c>
      <c r="E69" s="37">
        <f t="shared" si="13"/>
        <v>80</v>
      </c>
      <c r="F69" s="37">
        <f t="shared" si="13"/>
        <v>80</v>
      </c>
      <c r="G69" s="37">
        <f t="shared" si="13"/>
        <v>85</v>
      </c>
      <c r="H69" s="37">
        <f t="shared" si="13"/>
        <v>60</v>
      </c>
      <c r="I69" s="37">
        <f t="shared" si="13"/>
        <v>100</v>
      </c>
      <c r="J69" s="37">
        <f t="shared" si="13"/>
        <v>0</v>
      </c>
      <c r="K69" s="37">
        <f t="shared" si="13"/>
        <v>0</v>
      </c>
      <c r="L69" s="37">
        <f t="shared" si="13"/>
        <v>0</v>
      </c>
      <c r="M69" s="37">
        <f t="shared" si="13"/>
        <v>0</v>
      </c>
      <c r="N69" s="37">
        <f t="shared" si="13"/>
        <v>0</v>
      </c>
      <c r="O69" s="37">
        <f t="shared" si="13"/>
        <v>0</v>
      </c>
      <c r="P69" s="37">
        <f t="shared" si="13"/>
        <v>0</v>
      </c>
      <c r="Q69" s="37">
        <f t="shared" si="13"/>
        <v>0</v>
      </c>
      <c r="R69" s="37">
        <f t="shared" si="13"/>
        <v>0</v>
      </c>
      <c r="S69" s="37">
        <f t="shared" si="13"/>
        <v>0</v>
      </c>
      <c r="T69" s="37">
        <f t="shared" si="13"/>
        <v>0</v>
      </c>
      <c r="U69" s="37">
        <f t="shared" si="13"/>
        <v>0</v>
      </c>
      <c r="V69" s="37">
        <f t="shared" si="13"/>
        <v>0</v>
      </c>
      <c r="W69" s="37">
        <f t="shared" si="13"/>
        <v>0</v>
      </c>
      <c r="X69" s="37">
        <f t="shared" si="13"/>
        <v>0</v>
      </c>
      <c r="Y69" s="37">
        <f t="shared" si="13"/>
        <v>0</v>
      </c>
      <c r="Z69" s="37">
        <f t="shared" si="13"/>
        <v>0</v>
      </c>
      <c r="AA69" s="37">
        <f t="shared" si="13"/>
        <v>0</v>
      </c>
      <c r="AB69" s="37">
        <f t="shared" si="13"/>
        <v>0</v>
      </c>
      <c r="AC69" s="37">
        <f t="shared" si="13"/>
        <v>0</v>
      </c>
      <c r="AD69" s="37">
        <f>IF(AD64&lt;&gt;B64,0,HLOOKUP(AD$65,$B$75:$AQ$83,5,FALSE))</f>
        <v>0</v>
      </c>
      <c r="AE69" s="37">
        <f>IF(AE64&lt;&gt;B64,0,HLOOKUP(AE$65,$B$75:$AQ$83,5,FALSE))</f>
        <v>0</v>
      </c>
      <c r="AF69" s="37">
        <f>IF(AF64&lt;&gt;B64,0,HLOOKUP(AF$65,$B$75:$AQ$83,5,FALSE))</f>
        <v>0</v>
      </c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</row>
    <row r="70" spans="1:53" s="36" customFormat="1" ht="7.5" customHeight="1" x14ac:dyDescent="0.15">
      <c r="B70" s="37">
        <f>HLOOKUP(B$65,$B$75:$AQ$83,6,FALSE)</f>
        <v>156</v>
      </c>
      <c r="C70" s="37">
        <f t="shared" ref="C70:AC70" si="14">HLOOKUP(C$65,$B$75:$AQ$83,6,FALSE)</f>
        <v>156</v>
      </c>
      <c r="D70" s="37">
        <f t="shared" si="14"/>
        <v>150</v>
      </c>
      <c r="E70" s="37">
        <f t="shared" si="14"/>
        <v>151</v>
      </c>
      <c r="F70" s="37">
        <f t="shared" si="14"/>
        <v>156</v>
      </c>
      <c r="G70" s="37">
        <f t="shared" si="14"/>
        <v>160</v>
      </c>
      <c r="H70" s="37">
        <f t="shared" si="14"/>
        <v>160</v>
      </c>
      <c r="I70" s="37">
        <f t="shared" si="14"/>
        <v>156</v>
      </c>
      <c r="J70" s="37">
        <f t="shared" si="14"/>
        <v>0</v>
      </c>
      <c r="K70" s="37">
        <f t="shared" si="14"/>
        <v>0</v>
      </c>
      <c r="L70" s="37">
        <f t="shared" si="14"/>
        <v>0</v>
      </c>
      <c r="M70" s="37">
        <f t="shared" si="14"/>
        <v>0</v>
      </c>
      <c r="N70" s="37">
        <f t="shared" si="14"/>
        <v>0</v>
      </c>
      <c r="O70" s="37">
        <f t="shared" si="14"/>
        <v>0</v>
      </c>
      <c r="P70" s="37">
        <f t="shared" si="14"/>
        <v>0</v>
      </c>
      <c r="Q70" s="37">
        <f t="shared" si="14"/>
        <v>0</v>
      </c>
      <c r="R70" s="37">
        <f t="shared" si="14"/>
        <v>0</v>
      </c>
      <c r="S70" s="37">
        <f t="shared" si="14"/>
        <v>0</v>
      </c>
      <c r="T70" s="37">
        <f t="shared" si="14"/>
        <v>0</v>
      </c>
      <c r="U70" s="37">
        <f t="shared" si="14"/>
        <v>0</v>
      </c>
      <c r="V70" s="37">
        <f t="shared" si="14"/>
        <v>0</v>
      </c>
      <c r="W70" s="37">
        <f t="shared" si="14"/>
        <v>0</v>
      </c>
      <c r="X70" s="37">
        <f t="shared" si="14"/>
        <v>0</v>
      </c>
      <c r="Y70" s="37">
        <f t="shared" si="14"/>
        <v>0</v>
      </c>
      <c r="Z70" s="37">
        <f t="shared" si="14"/>
        <v>0</v>
      </c>
      <c r="AA70" s="37">
        <f t="shared" si="14"/>
        <v>0</v>
      </c>
      <c r="AB70" s="37">
        <f t="shared" si="14"/>
        <v>0</v>
      </c>
      <c r="AC70" s="37">
        <f t="shared" si="14"/>
        <v>0</v>
      </c>
      <c r="AD70" s="37">
        <f>IF(AD64&lt;&gt;B64,0,HLOOKUP(AD$65,$B$75:$AQ$83,6,FALSE))</f>
        <v>0</v>
      </c>
      <c r="AE70" s="37">
        <f>IF(AE64&lt;&gt;B64,0,HLOOKUP(AE$65,$B$75:$AQ$83,6,FALSE))</f>
        <v>0</v>
      </c>
      <c r="AF70" s="37">
        <f>IF(AF64&lt;&gt;B64,0,HLOOKUP(AF$65,$B$75:$AQ$83,6,FALSE))</f>
        <v>0</v>
      </c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</row>
    <row r="71" spans="1:53" s="36" customFormat="1" ht="7.5" customHeight="1" x14ac:dyDescent="0.15">
      <c r="B71" s="37">
        <f>HLOOKUP(B$65,$B$75:$AQ$83,7,FALSE)</f>
        <v>66</v>
      </c>
      <c r="C71" s="37">
        <f t="shared" ref="C71:AC71" si="15">HLOOKUP(C$65,$B$75:$AQ$83,7,FALSE)</f>
        <v>60</v>
      </c>
      <c r="D71" s="37">
        <f t="shared" si="15"/>
        <v>60</v>
      </c>
      <c r="E71" s="37">
        <f t="shared" si="15"/>
        <v>62</v>
      </c>
      <c r="F71" s="37">
        <f t="shared" si="15"/>
        <v>67</v>
      </c>
      <c r="G71" s="37">
        <f t="shared" si="15"/>
        <v>71</v>
      </c>
      <c r="H71" s="37">
        <f t="shared" si="15"/>
        <v>70</v>
      </c>
      <c r="I71" s="37">
        <f t="shared" si="15"/>
        <v>66</v>
      </c>
      <c r="J71" s="37">
        <f t="shared" si="15"/>
        <v>0</v>
      </c>
      <c r="K71" s="37">
        <f t="shared" si="15"/>
        <v>0</v>
      </c>
      <c r="L71" s="37">
        <f t="shared" si="15"/>
        <v>0</v>
      </c>
      <c r="M71" s="37">
        <f t="shared" si="15"/>
        <v>0</v>
      </c>
      <c r="N71" s="37">
        <f t="shared" si="15"/>
        <v>0</v>
      </c>
      <c r="O71" s="37">
        <f t="shared" si="15"/>
        <v>0</v>
      </c>
      <c r="P71" s="37">
        <f t="shared" si="15"/>
        <v>0</v>
      </c>
      <c r="Q71" s="37">
        <f t="shared" si="15"/>
        <v>0</v>
      </c>
      <c r="R71" s="37">
        <f t="shared" si="15"/>
        <v>0</v>
      </c>
      <c r="S71" s="37">
        <f t="shared" si="15"/>
        <v>0</v>
      </c>
      <c r="T71" s="37">
        <f t="shared" si="15"/>
        <v>0</v>
      </c>
      <c r="U71" s="37">
        <f t="shared" si="15"/>
        <v>0</v>
      </c>
      <c r="V71" s="37">
        <f t="shared" si="15"/>
        <v>0</v>
      </c>
      <c r="W71" s="37">
        <f t="shared" si="15"/>
        <v>0</v>
      </c>
      <c r="X71" s="37">
        <f t="shared" si="15"/>
        <v>0</v>
      </c>
      <c r="Y71" s="37">
        <f t="shared" si="15"/>
        <v>0</v>
      </c>
      <c r="Z71" s="37">
        <f t="shared" si="15"/>
        <v>0</v>
      </c>
      <c r="AA71" s="37">
        <f t="shared" si="15"/>
        <v>0</v>
      </c>
      <c r="AB71" s="37">
        <f t="shared" si="15"/>
        <v>0</v>
      </c>
      <c r="AC71" s="37">
        <f t="shared" si="15"/>
        <v>0</v>
      </c>
      <c r="AD71" s="37">
        <f>IF(AD64&lt;&gt;B64,0,HLOOKUP(AD$65,$B$75:$AQ$83,7,FALSE))</f>
        <v>0</v>
      </c>
      <c r="AE71" s="37">
        <f>IF(AE64&lt;&gt;B64,0,HLOOKUP(AE$65,$B$75:$AQ$83,7,FALSE))</f>
        <v>0</v>
      </c>
      <c r="AF71" s="37">
        <f>IF(AF64&lt;&gt;B64,0,HLOOKUP(AF$65,$B$75:$AQ$83,7,FALSE))</f>
        <v>0</v>
      </c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</row>
    <row r="72" spans="1:53" s="36" customFormat="1" ht="7.5" customHeight="1" x14ac:dyDescent="0.15">
      <c r="B72" s="37">
        <f>HLOOKUP(B$65,$B$75:$AQ$83,8,FALSE)</f>
        <v>90</v>
      </c>
      <c r="C72" s="37">
        <f t="shared" ref="C72:AC72" si="16">HLOOKUP(C$65,$B$75:$AQ$83,8,FALSE)</f>
        <v>96</v>
      </c>
      <c r="D72" s="37">
        <f t="shared" si="16"/>
        <v>90</v>
      </c>
      <c r="E72" s="37">
        <f t="shared" si="16"/>
        <v>89</v>
      </c>
      <c r="F72" s="37">
        <f t="shared" si="16"/>
        <v>89</v>
      </c>
      <c r="G72" s="37">
        <f t="shared" si="16"/>
        <v>89</v>
      </c>
      <c r="H72" s="37">
        <f t="shared" si="16"/>
        <v>90</v>
      </c>
      <c r="I72" s="37">
        <f t="shared" si="16"/>
        <v>90</v>
      </c>
      <c r="J72" s="37">
        <f t="shared" si="16"/>
        <v>0</v>
      </c>
      <c r="K72" s="37">
        <f t="shared" si="16"/>
        <v>0</v>
      </c>
      <c r="L72" s="37">
        <f t="shared" si="16"/>
        <v>0</v>
      </c>
      <c r="M72" s="37">
        <f t="shared" si="16"/>
        <v>0</v>
      </c>
      <c r="N72" s="37">
        <f t="shared" si="16"/>
        <v>0</v>
      </c>
      <c r="O72" s="37">
        <f t="shared" si="16"/>
        <v>0</v>
      </c>
      <c r="P72" s="37">
        <f t="shared" si="16"/>
        <v>0</v>
      </c>
      <c r="Q72" s="37">
        <f t="shared" si="16"/>
        <v>0</v>
      </c>
      <c r="R72" s="37">
        <f t="shared" si="16"/>
        <v>0</v>
      </c>
      <c r="S72" s="37">
        <f t="shared" si="16"/>
        <v>0</v>
      </c>
      <c r="T72" s="37">
        <f t="shared" si="16"/>
        <v>0</v>
      </c>
      <c r="U72" s="37">
        <f t="shared" si="16"/>
        <v>0</v>
      </c>
      <c r="V72" s="37">
        <f t="shared" si="16"/>
        <v>0</v>
      </c>
      <c r="W72" s="37">
        <f t="shared" si="16"/>
        <v>0</v>
      </c>
      <c r="X72" s="37">
        <f t="shared" si="16"/>
        <v>0</v>
      </c>
      <c r="Y72" s="37">
        <f t="shared" si="16"/>
        <v>0</v>
      </c>
      <c r="Z72" s="37">
        <f t="shared" si="16"/>
        <v>0</v>
      </c>
      <c r="AA72" s="37">
        <f t="shared" si="16"/>
        <v>0</v>
      </c>
      <c r="AB72" s="37">
        <f t="shared" si="16"/>
        <v>0</v>
      </c>
      <c r="AC72" s="37">
        <f t="shared" si="16"/>
        <v>0</v>
      </c>
      <c r="AD72" s="37">
        <f>IF(AD64&lt;&gt;B64,0,HLOOKUP(AD$65,$B$75:$AQ$83,8,FALSE))</f>
        <v>0</v>
      </c>
      <c r="AE72" s="37">
        <f>IF(AE64&lt;&gt;B64,0,HLOOKUP(AE$65,$B$75:$AQ$83,8,FALSE))</f>
        <v>0</v>
      </c>
      <c r="AF72" s="37">
        <f>IF(AF64&lt;&gt;B64,0,HLOOKUP(AF$65,$B$75:$AQ$83,8,FALSE))</f>
        <v>0</v>
      </c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</row>
    <row r="73" spans="1:53" s="36" customFormat="1" ht="7.5" customHeight="1" x14ac:dyDescent="0.15">
      <c r="B73" s="37">
        <f>HLOOKUP(B$65,$B$75:$AQ$83,9,FALSE)</f>
        <v>90</v>
      </c>
      <c r="C73" s="37">
        <f t="shared" ref="C73:AC73" si="17">HLOOKUP(C$65,$B$75:$AQ$83,9,FALSE)</f>
        <v>85</v>
      </c>
      <c r="D73" s="37">
        <f t="shared" si="17"/>
        <v>90</v>
      </c>
      <c r="E73" s="37">
        <f t="shared" si="17"/>
        <v>90</v>
      </c>
      <c r="F73" s="37">
        <f t="shared" si="17"/>
        <v>90</v>
      </c>
      <c r="G73" s="37">
        <f t="shared" si="17"/>
        <v>85</v>
      </c>
      <c r="H73" s="37">
        <f t="shared" si="17"/>
        <v>89</v>
      </c>
      <c r="I73" s="37">
        <f t="shared" si="17"/>
        <v>90</v>
      </c>
      <c r="J73" s="37">
        <f t="shared" si="17"/>
        <v>0</v>
      </c>
      <c r="K73" s="37">
        <f t="shared" si="17"/>
        <v>0</v>
      </c>
      <c r="L73" s="37">
        <f t="shared" si="17"/>
        <v>0</v>
      </c>
      <c r="M73" s="37">
        <f t="shared" si="17"/>
        <v>0</v>
      </c>
      <c r="N73" s="37">
        <f t="shared" si="17"/>
        <v>0</v>
      </c>
      <c r="O73" s="37">
        <f t="shared" si="17"/>
        <v>0</v>
      </c>
      <c r="P73" s="37">
        <f t="shared" si="17"/>
        <v>0</v>
      </c>
      <c r="Q73" s="37">
        <f t="shared" si="17"/>
        <v>0</v>
      </c>
      <c r="R73" s="37">
        <f t="shared" si="17"/>
        <v>0</v>
      </c>
      <c r="S73" s="37">
        <f t="shared" si="17"/>
        <v>0</v>
      </c>
      <c r="T73" s="37">
        <f t="shared" si="17"/>
        <v>0</v>
      </c>
      <c r="U73" s="37">
        <f t="shared" si="17"/>
        <v>0</v>
      </c>
      <c r="V73" s="37">
        <f t="shared" si="17"/>
        <v>0</v>
      </c>
      <c r="W73" s="37">
        <f t="shared" si="17"/>
        <v>0</v>
      </c>
      <c r="X73" s="37">
        <f t="shared" si="17"/>
        <v>0</v>
      </c>
      <c r="Y73" s="37">
        <f t="shared" si="17"/>
        <v>0</v>
      </c>
      <c r="Z73" s="37">
        <f t="shared" si="17"/>
        <v>0</v>
      </c>
      <c r="AA73" s="37">
        <f t="shared" si="17"/>
        <v>0</v>
      </c>
      <c r="AB73" s="37">
        <f t="shared" si="17"/>
        <v>0</v>
      </c>
      <c r="AC73" s="37">
        <f t="shared" si="17"/>
        <v>0</v>
      </c>
      <c r="AD73" s="37">
        <f>IF(AD64&lt;&gt;B64,0,HLOOKUP(AD$65,$B$75:$AQ$83,9,FALSE))</f>
        <v>0</v>
      </c>
      <c r="AE73" s="37">
        <f>IF(AE64&lt;&gt;B64,0,HLOOKUP(AE$65,$B$75:$AQ$83,9,FALSE))</f>
        <v>0</v>
      </c>
      <c r="AF73" s="37">
        <f>IF(AF64&lt;&gt;B64,0,HLOOKUP(AF$65,$B$75:$AQ$83,9,FALSE))</f>
        <v>0</v>
      </c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</row>
    <row r="74" spans="1:53" s="36" customFormat="1" ht="7.5" customHeight="1" x14ac:dyDescent="0.1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</row>
    <row r="75" spans="1:53" s="58" customFormat="1" ht="7.5" customHeight="1" x14ac:dyDescent="0.15">
      <c r="A75" s="56"/>
      <c r="B75" s="57" t="str">
        <f>D6</f>
        <v/>
      </c>
      <c r="C75" s="57" t="str">
        <f>F6</f>
        <v/>
      </c>
      <c r="D75" s="57" t="str">
        <f>H6</f>
        <v/>
      </c>
      <c r="E75" s="57" t="str">
        <f>J6</f>
        <v/>
      </c>
      <c r="F75" s="57" t="str">
        <f>L6</f>
        <v/>
      </c>
      <c r="G75" s="57" t="str">
        <f>N6</f>
        <v/>
      </c>
      <c r="H75" s="57">
        <f>P6</f>
        <v>42736</v>
      </c>
      <c r="I75" s="57">
        <f>D14</f>
        <v>42737</v>
      </c>
      <c r="J75" s="57">
        <f>F14</f>
        <v>42738</v>
      </c>
      <c r="K75" s="57">
        <f>H14</f>
        <v>42739</v>
      </c>
      <c r="L75" s="57">
        <f>J14</f>
        <v>42740</v>
      </c>
      <c r="M75" s="57">
        <f>L14</f>
        <v>42741</v>
      </c>
      <c r="N75" s="57">
        <f>N14</f>
        <v>42742</v>
      </c>
      <c r="O75" s="57">
        <f>P14</f>
        <v>42743</v>
      </c>
      <c r="P75" s="57">
        <f>D22</f>
        <v>42744</v>
      </c>
      <c r="Q75" s="57">
        <f>F22</f>
        <v>42745</v>
      </c>
      <c r="R75" s="57">
        <f>H22</f>
        <v>42746</v>
      </c>
      <c r="S75" s="57">
        <f>J22</f>
        <v>42747</v>
      </c>
      <c r="T75" s="57">
        <f>L22</f>
        <v>42748</v>
      </c>
      <c r="U75" s="57">
        <f>N22</f>
        <v>42749</v>
      </c>
      <c r="V75" s="57">
        <f>P22</f>
        <v>42750</v>
      </c>
      <c r="W75" s="57">
        <f>D30</f>
        <v>42751</v>
      </c>
      <c r="X75" s="57">
        <f>F30</f>
        <v>42752</v>
      </c>
      <c r="Y75" s="57">
        <f>H30</f>
        <v>42753</v>
      </c>
      <c r="Z75" s="57">
        <f>J30</f>
        <v>42754</v>
      </c>
      <c r="AA75" s="57">
        <f>L30</f>
        <v>42755</v>
      </c>
      <c r="AB75" s="57">
        <f>N30</f>
        <v>42756</v>
      </c>
      <c r="AC75" s="57">
        <f>P30</f>
        <v>42757</v>
      </c>
      <c r="AD75" s="57">
        <f>D38</f>
        <v>42758</v>
      </c>
      <c r="AE75" s="57">
        <f>F38</f>
        <v>42759</v>
      </c>
      <c r="AF75" s="57">
        <f>H38</f>
        <v>42760</v>
      </c>
      <c r="AG75" s="57">
        <f>J38</f>
        <v>42761</v>
      </c>
      <c r="AH75" s="57">
        <f>L38</f>
        <v>42762</v>
      </c>
      <c r="AI75" s="57">
        <f>N38</f>
        <v>42763</v>
      </c>
      <c r="AJ75" s="57">
        <f>P38</f>
        <v>42764</v>
      </c>
      <c r="AK75" s="57">
        <f>D46</f>
        <v>42765</v>
      </c>
      <c r="AL75" s="57">
        <f>F46</f>
        <v>42766</v>
      </c>
      <c r="AM75" s="57" t="str">
        <f>H46</f>
        <v/>
      </c>
      <c r="AN75" s="57" t="str">
        <f>J46</f>
        <v/>
      </c>
      <c r="AO75" s="57" t="str">
        <f>L46</f>
        <v/>
      </c>
      <c r="AP75" s="57" t="str">
        <f>N46</f>
        <v/>
      </c>
      <c r="AQ75" s="57" t="str">
        <f>P46</f>
        <v/>
      </c>
      <c r="AR75" s="55"/>
      <c r="AS75" s="37"/>
      <c r="AT75" s="37"/>
      <c r="AU75" s="37"/>
      <c r="AV75" s="37"/>
      <c r="AW75" s="37"/>
      <c r="AX75" s="37"/>
      <c r="AY75" s="37"/>
      <c r="AZ75" s="37"/>
      <c r="BA75" s="37"/>
    </row>
    <row r="76" spans="1:53" s="58" customFormat="1" ht="7.5" customHeight="1" x14ac:dyDescent="0.15">
      <c r="A76" s="59"/>
      <c r="B76" s="40">
        <f>D7</f>
        <v>0</v>
      </c>
      <c r="C76" s="40">
        <f>F7</f>
        <v>0</v>
      </c>
      <c r="D76" s="40">
        <f>H7</f>
        <v>0</v>
      </c>
      <c r="E76" s="40">
        <f>J7</f>
        <v>0</v>
      </c>
      <c r="F76" s="40">
        <f>L7</f>
        <v>0</v>
      </c>
      <c r="G76" s="40">
        <f>N7</f>
        <v>0</v>
      </c>
      <c r="H76" s="40">
        <f>P7</f>
        <v>156</v>
      </c>
      <c r="I76" s="40">
        <f>D15</f>
        <v>162</v>
      </c>
      <c r="J76" s="40">
        <f>F15</f>
        <v>160</v>
      </c>
      <c r="K76" s="40">
        <f>H15</f>
        <v>165</v>
      </c>
      <c r="L76" s="40">
        <f>J15</f>
        <v>156</v>
      </c>
      <c r="M76" s="40">
        <f>L15</f>
        <v>180</v>
      </c>
      <c r="N76" s="40">
        <f>N15</f>
        <v>160</v>
      </c>
      <c r="O76" s="40">
        <f>P15</f>
        <v>156</v>
      </c>
      <c r="P76" s="40">
        <f>D23</f>
        <v>0</v>
      </c>
      <c r="Q76" s="40">
        <f>F23</f>
        <v>0</v>
      </c>
      <c r="R76" s="40">
        <f>H23</f>
        <v>0</v>
      </c>
      <c r="S76" s="40">
        <f>J23</f>
        <v>0</v>
      </c>
      <c r="T76" s="40">
        <f>L23</f>
        <v>0</v>
      </c>
      <c r="U76" s="40">
        <f>N23</f>
        <v>0</v>
      </c>
      <c r="V76" s="40">
        <f>P23</f>
        <v>0</v>
      </c>
      <c r="W76" s="40">
        <f>D31</f>
        <v>0</v>
      </c>
      <c r="X76" s="40">
        <f>F31</f>
        <v>0</v>
      </c>
      <c r="Y76" s="40">
        <f>H31</f>
        <v>0</v>
      </c>
      <c r="Z76" s="40">
        <f>J31</f>
        <v>0</v>
      </c>
      <c r="AA76" s="40">
        <f>L31</f>
        <v>0</v>
      </c>
      <c r="AB76" s="40">
        <f>N31</f>
        <v>0</v>
      </c>
      <c r="AC76" s="40">
        <f>P31</f>
        <v>0</v>
      </c>
      <c r="AD76" s="40">
        <f>D39</f>
        <v>0</v>
      </c>
      <c r="AE76" s="40">
        <f>F39</f>
        <v>0</v>
      </c>
      <c r="AF76" s="40">
        <f>H39</f>
        <v>0</v>
      </c>
      <c r="AG76" s="40">
        <f>J39</f>
        <v>0</v>
      </c>
      <c r="AH76" s="40">
        <f>L39</f>
        <v>0</v>
      </c>
      <c r="AI76" s="40">
        <f>N39</f>
        <v>0</v>
      </c>
      <c r="AJ76" s="40">
        <f>P39</f>
        <v>0</v>
      </c>
      <c r="AK76" s="40">
        <f>D47</f>
        <v>0</v>
      </c>
      <c r="AL76" s="40">
        <f>F47</f>
        <v>0</v>
      </c>
      <c r="AM76" s="40">
        <f>H47</f>
        <v>0</v>
      </c>
      <c r="AN76" s="40">
        <f>J47</f>
        <v>0</v>
      </c>
      <c r="AO76" s="40">
        <f>L47</f>
        <v>0</v>
      </c>
      <c r="AP76" s="40">
        <f>N47</f>
        <v>0</v>
      </c>
      <c r="AQ76" s="40">
        <f>P47</f>
        <v>0</v>
      </c>
      <c r="AR76" s="37"/>
      <c r="AS76" s="37"/>
      <c r="AT76" s="37"/>
      <c r="AU76" s="37"/>
      <c r="AV76" s="37"/>
      <c r="AW76" s="37"/>
      <c r="AX76" s="37"/>
      <c r="AY76" s="37"/>
      <c r="AZ76" s="37"/>
      <c r="BA76" s="37"/>
    </row>
    <row r="77" spans="1:53" s="58" customFormat="1" ht="7.5" customHeight="1" x14ac:dyDescent="0.15">
      <c r="A77" s="59"/>
      <c r="B77" s="40">
        <f>B76-B78</f>
        <v>0</v>
      </c>
      <c r="C77" s="40">
        <f t="shared" ref="C77:AQ77" si="18">C76-C78</f>
        <v>0</v>
      </c>
      <c r="D77" s="40">
        <f>D76-D78</f>
        <v>0</v>
      </c>
      <c r="E77" s="40">
        <f t="shared" si="18"/>
        <v>0</v>
      </c>
      <c r="F77" s="40">
        <f t="shared" si="18"/>
        <v>0</v>
      </c>
      <c r="G77" s="40">
        <f t="shared" si="18"/>
        <v>0</v>
      </c>
      <c r="H77" s="40">
        <f t="shared" si="18"/>
        <v>61</v>
      </c>
      <c r="I77" s="40">
        <f t="shared" si="18"/>
        <v>64</v>
      </c>
      <c r="J77" s="40">
        <f t="shared" si="18"/>
        <v>62</v>
      </c>
      <c r="K77" s="40">
        <f t="shared" si="18"/>
        <v>65</v>
      </c>
      <c r="L77" s="40">
        <f t="shared" si="18"/>
        <v>61</v>
      </c>
      <c r="M77" s="40">
        <f t="shared" si="18"/>
        <v>80</v>
      </c>
      <c r="N77" s="40">
        <f t="shared" si="18"/>
        <v>60</v>
      </c>
      <c r="O77" s="40">
        <f t="shared" si="18"/>
        <v>61</v>
      </c>
      <c r="P77" s="40">
        <f t="shared" si="18"/>
        <v>0</v>
      </c>
      <c r="Q77" s="40">
        <f t="shared" si="18"/>
        <v>0</v>
      </c>
      <c r="R77" s="40">
        <f t="shared" si="18"/>
        <v>0</v>
      </c>
      <c r="S77" s="40">
        <f t="shared" si="18"/>
        <v>0</v>
      </c>
      <c r="T77" s="40">
        <f t="shared" si="18"/>
        <v>0</v>
      </c>
      <c r="U77" s="40">
        <f t="shared" si="18"/>
        <v>0</v>
      </c>
      <c r="V77" s="40">
        <f t="shared" si="18"/>
        <v>0</v>
      </c>
      <c r="W77" s="40">
        <f t="shared" si="18"/>
        <v>0</v>
      </c>
      <c r="X77" s="40">
        <f t="shared" si="18"/>
        <v>0</v>
      </c>
      <c r="Y77" s="40">
        <f t="shared" si="18"/>
        <v>0</v>
      </c>
      <c r="Z77" s="40">
        <f t="shared" si="18"/>
        <v>0</v>
      </c>
      <c r="AA77" s="40">
        <f t="shared" si="18"/>
        <v>0</v>
      </c>
      <c r="AB77" s="40">
        <f t="shared" si="18"/>
        <v>0</v>
      </c>
      <c r="AC77" s="40">
        <f t="shared" si="18"/>
        <v>0</v>
      </c>
      <c r="AD77" s="40">
        <f t="shared" si="18"/>
        <v>0</v>
      </c>
      <c r="AE77" s="40">
        <f t="shared" si="18"/>
        <v>0</v>
      </c>
      <c r="AF77" s="40">
        <f t="shared" si="18"/>
        <v>0</v>
      </c>
      <c r="AG77" s="40">
        <f t="shared" si="18"/>
        <v>0</v>
      </c>
      <c r="AH77" s="40">
        <f t="shared" si="18"/>
        <v>0</v>
      </c>
      <c r="AI77" s="40">
        <f t="shared" si="18"/>
        <v>0</v>
      </c>
      <c r="AJ77" s="40">
        <f t="shared" si="18"/>
        <v>0</v>
      </c>
      <c r="AK77" s="40">
        <f t="shared" si="18"/>
        <v>0</v>
      </c>
      <c r="AL77" s="40">
        <f t="shared" si="18"/>
        <v>0</v>
      </c>
      <c r="AM77" s="40">
        <f t="shared" si="18"/>
        <v>0</v>
      </c>
      <c r="AN77" s="40">
        <f t="shared" si="18"/>
        <v>0</v>
      </c>
      <c r="AO77" s="40">
        <f t="shared" si="18"/>
        <v>0</v>
      </c>
      <c r="AP77" s="40">
        <f t="shared" si="18"/>
        <v>0</v>
      </c>
      <c r="AQ77" s="40">
        <f t="shared" si="18"/>
        <v>0</v>
      </c>
      <c r="AR77" s="37"/>
      <c r="AS77" s="37"/>
      <c r="AT77" s="37"/>
      <c r="AU77" s="37"/>
      <c r="AV77" s="37"/>
      <c r="AW77" s="37"/>
      <c r="AX77" s="37"/>
      <c r="AY77" s="37"/>
      <c r="AZ77" s="37"/>
      <c r="BA77" s="37"/>
    </row>
    <row r="78" spans="1:53" s="58" customFormat="1" ht="7.5" customHeight="1" x14ac:dyDescent="0.15">
      <c r="A78" s="59"/>
      <c r="B78" s="40">
        <f>D8</f>
        <v>0</v>
      </c>
      <c r="C78" s="40">
        <f>F8</f>
        <v>0</v>
      </c>
      <c r="D78" s="40">
        <f>H8</f>
        <v>0</v>
      </c>
      <c r="E78" s="40">
        <f>J8</f>
        <v>0</v>
      </c>
      <c r="F78" s="40">
        <f>L8</f>
        <v>0</v>
      </c>
      <c r="G78" s="40">
        <f>N8</f>
        <v>0</v>
      </c>
      <c r="H78" s="40">
        <f>P8</f>
        <v>95</v>
      </c>
      <c r="I78" s="40">
        <f>D16</f>
        <v>98</v>
      </c>
      <c r="J78" s="40">
        <f>F16</f>
        <v>98</v>
      </c>
      <c r="K78" s="40">
        <f>H16</f>
        <v>100</v>
      </c>
      <c r="L78" s="40">
        <f>J16</f>
        <v>95</v>
      </c>
      <c r="M78" s="40">
        <f>L16</f>
        <v>100</v>
      </c>
      <c r="N78" s="40">
        <f>N16</f>
        <v>100</v>
      </c>
      <c r="O78" s="40">
        <f>P16</f>
        <v>95</v>
      </c>
      <c r="P78" s="40">
        <f>D24</f>
        <v>0</v>
      </c>
      <c r="Q78" s="40">
        <f>F24</f>
        <v>0</v>
      </c>
      <c r="R78" s="40">
        <f>H24</f>
        <v>0</v>
      </c>
      <c r="S78" s="40">
        <f>J24</f>
        <v>0</v>
      </c>
      <c r="T78" s="40">
        <f>L24</f>
        <v>0</v>
      </c>
      <c r="U78" s="40">
        <f>N24</f>
        <v>0</v>
      </c>
      <c r="V78" s="40">
        <f>P24</f>
        <v>0</v>
      </c>
      <c r="W78" s="40">
        <f>D32</f>
        <v>0</v>
      </c>
      <c r="X78" s="40">
        <f>F32</f>
        <v>0</v>
      </c>
      <c r="Y78" s="40">
        <f>H32</f>
        <v>0</v>
      </c>
      <c r="Z78" s="40">
        <f>J32</f>
        <v>0</v>
      </c>
      <c r="AA78" s="40">
        <f>L32</f>
        <v>0</v>
      </c>
      <c r="AB78" s="40">
        <f>N32</f>
        <v>0</v>
      </c>
      <c r="AC78" s="40">
        <f>P32</f>
        <v>0</v>
      </c>
      <c r="AD78" s="40">
        <f>D40</f>
        <v>0</v>
      </c>
      <c r="AE78" s="40">
        <f>F40</f>
        <v>0</v>
      </c>
      <c r="AF78" s="40">
        <f>H40</f>
        <v>0</v>
      </c>
      <c r="AG78" s="40">
        <f>J40</f>
        <v>0</v>
      </c>
      <c r="AH78" s="40">
        <f>L40</f>
        <v>0</v>
      </c>
      <c r="AI78" s="40">
        <f>N40</f>
        <v>0</v>
      </c>
      <c r="AJ78" s="40">
        <f>P40</f>
        <v>0</v>
      </c>
      <c r="AK78" s="40">
        <f>D48</f>
        <v>0</v>
      </c>
      <c r="AL78" s="40">
        <f>F48</f>
        <v>0</v>
      </c>
      <c r="AM78" s="40">
        <f>H48</f>
        <v>0</v>
      </c>
      <c r="AN78" s="40">
        <f>J48</f>
        <v>0</v>
      </c>
      <c r="AO78" s="40">
        <f>L48</f>
        <v>0</v>
      </c>
      <c r="AP78" s="40">
        <f>N48</f>
        <v>0</v>
      </c>
      <c r="AQ78" s="40">
        <f>P48</f>
        <v>0</v>
      </c>
      <c r="AR78" s="37"/>
      <c r="AS78" s="37"/>
      <c r="AT78" s="37"/>
      <c r="AU78" s="37"/>
      <c r="AV78" s="37"/>
      <c r="AW78" s="37"/>
      <c r="AX78" s="37"/>
      <c r="AY78" s="37"/>
      <c r="AZ78" s="37"/>
      <c r="BA78" s="37"/>
    </row>
    <row r="79" spans="1:53" s="62" customFormat="1" ht="7.5" customHeight="1" x14ac:dyDescent="0.15">
      <c r="A79" s="60"/>
      <c r="B79" s="40">
        <f>D9</f>
        <v>0</v>
      </c>
      <c r="C79" s="40">
        <f>F9</f>
        <v>0</v>
      </c>
      <c r="D79" s="40">
        <f>H9</f>
        <v>0</v>
      </c>
      <c r="E79" s="40">
        <f>J9</f>
        <v>0</v>
      </c>
      <c r="F79" s="40">
        <f>L9</f>
        <v>0</v>
      </c>
      <c r="G79" s="40">
        <f>N9</f>
        <v>0</v>
      </c>
      <c r="H79" s="40">
        <f>P9</f>
        <v>100</v>
      </c>
      <c r="I79" s="40">
        <f>D17</f>
        <v>80</v>
      </c>
      <c r="J79" s="40">
        <f>F17</f>
        <v>80</v>
      </c>
      <c r="K79" s="40">
        <f>H17</f>
        <v>80</v>
      </c>
      <c r="L79" s="40">
        <f>J17</f>
        <v>80</v>
      </c>
      <c r="M79" s="40">
        <f>L17</f>
        <v>85</v>
      </c>
      <c r="N79" s="40">
        <f>N17</f>
        <v>60</v>
      </c>
      <c r="O79" s="40">
        <f>P17</f>
        <v>100</v>
      </c>
      <c r="P79" s="40">
        <f>D25</f>
        <v>0</v>
      </c>
      <c r="Q79" s="40">
        <f>F25</f>
        <v>0</v>
      </c>
      <c r="R79" s="40">
        <f>H25</f>
        <v>0</v>
      </c>
      <c r="S79" s="40">
        <f>J25</f>
        <v>0</v>
      </c>
      <c r="T79" s="40">
        <f>L25</f>
        <v>0</v>
      </c>
      <c r="U79" s="40">
        <f>N25</f>
        <v>0</v>
      </c>
      <c r="V79" s="40">
        <f>P25</f>
        <v>0</v>
      </c>
      <c r="W79" s="40">
        <f>D33</f>
        <v>0</v>
      </c>
      <c r="X79" s="40">
        <f>F33</f>
        <v>0</v>
      </c>
      <c r="Y79" s="40">
        <f>H33</f>
        <v>0</v>
      </c>
      <c r="Z79" s="40">
        <f>J33</f>
        <v>0</v>
      </c>
      <c r="AA79" s="40">
        <f>L33</f>
        <v>0</v>
      </c>
      <c r="AB79" s="40">
        <f>N33</f>
        <v>0</v>
      </c>
      <c r="AC79" s="40">
        <f>P33</f>
        <v>0</v>
      </c>
      <c r="AD79" s="40">
        <f>D41</f>
        <v>0</v>
      </c>
      <c r="AE79" s="40">
        <f>F41</f>
        <v>0</v>
      </c>
      <c r="AF79" s="40">
        <f>H41</f>
        <v>0</v>
      </c>
      <c r="AG79" s="40">
        <f>J41</f>
        <v>0</v>
      </c>
      <c r="AH79" s="40">
        <f>L41</f>
        <v>0</v>
      </c>
      <c r="AI79" s="40">
        <f>N41</f>
        <v>0</v>
      </c>
      <c r="AJ79" s="40">
        <f>P41</f>
        <v>0</v>
      </c>
      <c r="AK79" s="40">
        <f>D49</f>
        <v>0</v>
      </c>
      <c r="AL79" s="40">
        <f>F49</f>
        <v>0</v>
      </c>
      <c r="AM79" s="40">
        <f>H49</f>
        <v>0</v>
      </c>
      <c r="AN79" s="40">
        <f>J49</f>
        <v>0</v>
      </c>
      <c r="AO79" s="40">
        <f>L49</f>
        <v>0</v>
      </c>
      <c r="AP79" s="40">
        <f>N49</f>
        <v>0</v>
      </c>
      <c r="AQ79" s="40">
        <f>P49</f>
        <v>0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</row>
    <row r="80" spans="1:53" s="62" customFormat="1" ht="7.5" customHeight="1" x14ac:dyDescent="0.15">
      <c r="A80" s="60"/>
      <c r="B80" s="40">
        <f>D10</f>
        <v>0</v>
      </c>
      <c r="C80" s="40">
        <f>F10</f>
        <v>0</v>
      </c>
      <c r="D80" s="40">
        <f>H10</f>
        <v>0</v>
      </c>
      <c r="E80" s="40">
        <f>J10</f>
        <v>0</v>
      </c>
      <c r="F80" s="40">
        <f>L10</f>
        <v>0</v>
      </c>
      <c r="G80" s="40">
        <f>N10</f>
        <v>0</v>
      </c>
      <c r="H80" s="40">
        <f>P10</f>
        <v>156</v>
      </c>
      <c r="I80" s="40">
        <f>D18</f>
        <v>156</v>
      </c>
      <c r="J80" s="40">
        <f>F18</f>
        <v>150</v>
      </c>
      <c r="K80" s="40">
        <f>H18</f>
        <v>151</v>
      </c>
      <c r="L80" s="40">
        <f>J18</f>
        <v>156</v>
      </c>
      <c r="M80" s="40">
        <f>L18</f>
        <v>160</v>
      </c>
      <c r="N80" s="40">
        <f>N18</f>
        <v>160</v>
      </c>
      <c r="O80" s="40">
        <f>P18</f>
        <v>156</v>
      </c>
      <c r="P80" s="40">
        <f>D26</f>
        <v>0</v>
      </c>
      <c r="Q80" s="40">
        <f>F26</f>
        <v>0</v>
      </c>
      <c r="R80" s="40">
        <f>H26</f>
        <v>0</v>
      </c>
      <c r="S80" s="40">
        <f>J26</f>
        <v>0</v>
      </c>
      <c r="T80" s="40">
        <f>L26</f>
        <v>0</v>
      </c>
      <c r="U80" s="40">
        <f>N26</f>
        <v>0</v>
      </c>
      <c r="V80" s="40">
        <f>P26</f>
        <v>0</v>
      </c>
      <c r="W80" s="40">
        <f>D34</f>
        <v>0</v>
      </c>
      <c r="X80" s="40">
        <f>F34</f>
        <v>0</v>
      </c>
      <c r="Y80" s="40">
        <f>H34</f>
        <v>0</v>
      </c>
      <c r="Z80" s="40">
        <f>J34</f>
        <v>0</v>
      </c>
      <c r="AA80" s="40">
        <f>L34</f>
        <v>0</v>
      </c>
      <c r="AB80" s="40">
        <f>N34</f>
        <v>0</v>
      </c>
      <c r="AC80" s="40">
        <f>P34</f>
        <v>0</v>
      </c>
      <c r="AD80" s="40">
        <f>D42</f>
        <v>0</v>
      </c>
      <c r="AE80" s="40">
        <f>F42</f>
        <v>0</v>
      </c>
      <c r="AF80" s="40">
        <f>H42</f>
        <v>0</v>
      </c>
      <c r="AG80" s="40">
        <f>J42</f>
        <v>0</v>
      </c>
      <c r="AH80" s="40">
        <f>L42</f>
        <v>0</v>
      </c>
      <c r="AI80" s="40">
        <f>N42</f>
        <v>0</v>
      </c>
      <c r="AJ80" s="40">
        <f>P42</f>
        <v>0</v>
      </c>
      <c r="AK80" s="40">
        <f>D50</f>
        <v>0</v>
      </c>
      <c r="AL80" s="40">
        <f>F50</f>
        <v>0</v>
      </c>
      <c r="AM80" s="40">
        <f>H50</f>
        <v>0</v>
      </c>
      <c r="AN80" s="40">
        <f>J50</f>
        <v>0</v>
      </c>
      <c r="AO80" s="40">
        <f>L50</f>
        <v>0</v>
      </c>
      <c r="AP80" s="40">
        <f>N50</f>
        <v>0</v>
      </c>
      <c r="AQ80" s="40">
        <f>P50</f>
        <v>0</v>
      </c>
      <c r="AR80" s="61"/>
      <c r="AS80" s="61"/>
      <c r="AT80" s="61"/>
      <c r="AU80" s="61"/>
      <c r="AV80" s="61"/>
      <c r="AW80" s="61"/>
      <c r="AX80" s="61"/>
      <c r="AY80" s="61"/>
      <c r="AZ80" s="61"/>
      <c r="BA80" s="61"/>
    </row>
    <row r="81" spans="1:53" s="62" customFormat="1" ht="7.5" customHeight="1" x14ac:dyDescent="0.15">
      <c r="A81" s="60"/>
      <c r="B81" s="40">
        <f>B80-B82</f>
        <v>0</v>
      </c>
      <c r="C81" s="40">
        <f t="shared" ref="C81:AQ81" si="19">C80-C82</f>
        <v>0</v>
      </c>
      <c r="D81" s="40">
        <f>D80-D82</f>
        <v>0</v>
      </c>
      <c r="E81" s="40">
        <f t="shared" si="19"/>
        <v>0</v>
      </c>
      <c r="F81" s="40">
        <f t="shared" si="19"/>
        <v>0</v>
      </c>
      <c r="G81" s="40">
        <f t="shared" si="19"/>
        <v>0</v>
      </c>
      <c r="H81" s="40">
        <f t="shared" si="19"/>
        <v>66</v>
      </c>
      <c r="I81" s="40">
        <f t="shared" si="19"/>
        <v>60</v>
      </c>
      <c r="J81" s="40">
        <f t="shared" si="19"/>
        <v>60</v>
      </c>
      <c r="K81" s="40">
        <f t="shared" si="19"/>
        <v>62</v>
      </c>
      <c r="L81" s="40">
        <f t="shared" si="19"/>
        <v>67</v>
      </c>
      <c r="M81" s="40">
        <f t="shared" si="19"/>
        <v>71</v>
      </c>
      <c r="N81" s="40">
        <f t="shared" si="19"/>
        <v>70</v>
      </c>
      <c r="O81" s="40">
        <f t="shared" si="19"/>
        <v>66</v>
      </c>
      <c r="P81" s="40">
        <f t="shared" si="19"/>
        <v>0</v>
      </c>
      <c r="Q81" s="40">
        <f t="shared" si="19"/>
        <v>0</v>
      </c>
      <c r="R81" s="40">
        <f t="shared" si="19"/>
        <v>0</v>
      </c>
      <c r="S81" s="40">
        <f t="shared" si="19"/>
        <v>0</v>
      </c>
      <c r="T81" s="40">
        <f t="shared" si="19"/>
        <v>0</v>
      </c>
      <c r="U81" s="40">
        <f t="shared" si="19"/>
        <v>0</v>
      </c>
      <c r="V81" s="40">
        <f t="shared" si="19"/>
        <v>0</v>
      </c>
      <c r="W81" s="40">
        <f t="shared" si="19"/>
        <v>0</v>
      </c>
      <c r="X81" s="40">
        <f t="shared" si="19"/>
        <v>0</v>
      </c>
      <c r="Y81" s="40">
        <f t="shared" si="19"/>
        <v>0</v>
      </c>
      <c r="Z81" s="40">
        <f t="shared" si="19"/>
        <v>0</v>
      </c>
      <c r="AA81" s="40">
        <f t="shared" si="19"/>
        <v>0</v>
      </c>
      <c r="AB81" s="40">
        <f t="shared" si="19"/>
        <v>0</v>
      </c>
      <c r="AC81" s="40">
        <f t="shared" si="19"/>
        <v>0</v>
      </c>
      <c r="AD81" s="40">
        <f t="shared" si="19"/>
        <v>0</v>
      </c>
      <c r="AE81" s="40">
        <f t="shared" si="19"/>
        <v>0</v>
      </c>
      <c r="AF81" s="40">
        <f t="shared" si="19"/>
        <v>0</v>
      </c>
      <c r="AG81" s="40">
        <f t="shared" si="19"/>
        <v>0</v>
      </c>
      <c r="AH81" s="40">
        <f t="shared" si="19"/>
        <v>0</v>
      </c>
      <c r="AI81" s="40">
        <f t="shared" si="19"/>
        <v>0</v>
      </c>
      <c r="AJ81" s="40">
        <f t="shared" si="19"/>
        <v>0</v>
      </c>
      <c r="AK81" s="40">
        <f t="shared" si="19"/>
        <v>0</v>
      </c>
      <c r="AL81" s="40">
        <f t="shared" si="19"/>
        <v>0</v>
      </c>
      <c r="AM81" s="40">
        <f t="shared" si="19"/>
        <v>0</v>
      </c>
      <c r="AN81" s="40">
        <f t="shared" si="19"/>
        <v>0</v>
      </c>
      <c r="AO81" s="40">
        <f t="shared" si="19"/>
        <v>0</v>
      </c>
      <c r="AP81" s="40">
        <f t="shared" si="19"/>
        <v>0</v>
      </c>
      <c r="AQ81" s="40">
        <f t="shared" si="19"/>
        <v>0</v>
      </c>
      <c r="AR81" s="61"/>
      <c r="AS81" s="61"/>
      <c r="AT81" s="61"/>
      <c r="AU81" s="61"/>
      <c r="AV81" s="61"/>
      <c r="AW81" s="61"/>
      <c r="AX81" s="61"/>
      <c r="AY81" s="61"/>
      <c r="AZ81" s="61"/>
      <c r="BA81" s="61"/>
    </row>
    <row r="82" spans="1:53" s="62" customFormat="1" ht="7.5" customHeight="1" x14ac:dyDescent="0.15">
      <c r="A82" s="60"/>
      <c r="B82" s="40">
        <f>D11</f>
        <v>0</v>
      </c>
      <c r="C82" s="40">
        <f>F11</f>
        <v>0</v>
      </c>
      <c r="D82" s="40">
        <f>H11</f>
        <v>0</v>
      </c>
      <c r="E82" s="40">
        <f>J11</f>
        <v>0</v>
      </c>
      <c r="F82" s="40">
        <f>L11</f>
        <v>0</v>
      </c>
      <c r="G82" s="40">
        <f>N11</f>
        <v>0</v>
      </c>
      <c r="H82" s="40">
        <f>P11</f>
        <v>90</v>
      </c>
      <c r="I82" s="40">
        <f>D19</f>
        <v>96</v>
      </c>
      <c r="J82" s="40">
        <f>F19</f>
        <v>90</v>
      </c>
      <c r="K82" s="40">
        <f>H19</f>
        <v>89</v>
      </c>
      <c r="L82" s="40">
        <f>J19</f>
        <v>89</v>
      </c>
      <c r="M82" s="40">
        <f>L19</f>
        <v>89</v>
      </c>
      <c r="N82" s="40">
        <f>N19</f>
        <v>90</v>
      </c>
      <c r="O82" s="40">
        <f>P19</f>
        <v>90</v>
      </c>
      <c r="P82" s="40">
        <f>D27</f>
        <v>0</v>
      </c>
      <c r="Q82" s="40">
        <f>F27</f>
        <v>0</v>
      </c>
      <c r="R82" s="40">
        <f>H27</f>
        <v>0</v>
      </c>
      <c r="S82" s="40">
        <f>J27</f>
        <v>0</v>
      </c>
      <c r="T82" s="40">
        <f>L27</f>
        <v>0</v>
      </c>
      <c r="U82" s="40">
        <f>N27</f>
        <v>0</v>
      </c>
      <c r="V82" s="40">
        <f>P27</f>
        <v>0</v>
      </c>
      <c r="W82" s="40">
        <f>D35</f>
        <v>0</v>
      </c>
      <c r="X82" s="40">
        <f>F35</f>
        <v>0</v>
      </c>
      <c r="Y82" s="40">
        <f>H35</f>
        <v>0</v>
      </c>
      <c r="Z82" s="40">
        <f>J35</f>
        <v>0</v>
      </c>
      <c r="AA82" s="40">
        <f>L35</f>
        <v>0</v>
      </c>
      <c r="AB82" s="40">
        <f>N35</f>
        <v>0</v>
      </c>
      <c r="AC82" s="40">
        <f>P35</f>
        <v>0</v>
      </c>
      <c r="AD82" s="40">
        <f>D43</f>
        <v>0</v>
      </c>
      <c r="AE82" s="40">
        <f>F43</f>
        <v>0</v>
      </c>
      <c r="AF82" s="40">
        <f>H43</f>
        <v>0</v>
      </c>
      <c r="AG82" s="40">
        <f>J43</f>
        <v>0</v>
      </c>
      <c r="AH82" s="40">
        <f>L43</f>
        <v>0</v>
      </c>
      <c r="AI82" s="40">
        <f>N43</f>
        <v>0</v>
      </c>
      <c r="AJ82" s="40">
        <f>P43</f>
        <v>0</v>
      </c>
      <c r="AK82" s="40">
        <f>D51</f>
        <v>0</v>
      </c>
      <c r="AL82" s="40">
        <f>F51</f>
        <v>0</v>
      </c>
      <c r="AM82" s="40">
        <f>H51</f>
        <v>0</v>
      </c>
      <c r="AN82" s="40">
        <f>J51</f>
        <v>0</v>
      </c>
      <c r="AO82" s="40">
        <f>L51</f>
        <v>0</v>
      </c>
      <c r="AP82" s="40">
        <f>N51</f>
        <v>0</v>
      </c>
      <c r="AQ82" s="40">
        <f>P51</f>
        <v>0</v>
      </c>
      <c r="AR82" s="61"/>
      <c r="AS82" s="61"/>
      <c r="AT82" s="61"/>
      <c r="AU82" s="61"/>
      <c r="AV82" s="61"/>
      <c r="AW82" s="61"/>
      <c r="AX82" s="61"/>
      <c r="AY82" s="61"/>
      <c r="AZ82" s="61"/>
      <c r="BA82" s="61"/>
    </row>
    <row r="83" spans="1:53" s="62" customFormat="1" ht="7.5" customHeight="1" x14ac:dyDescent="0.15">
      <c r="A83" s="60"/>
      <c r="B83" s="40">
        <f>D12</f>
        <v>0</v>
      </c>
      <c r="C83" s="40">
        <f>F12</f>
        <v>0</v>
      </c>
      <c r="D83" s="40">
        <f>H12</f>
        <v>0</v>
      </c>
      <c r="E83" s="40">
        <f>J12</f>
        <v>0</v>
      </c>
      <c r="F83" s="40">
        <f>L12</f>
        <v>0</v>
      </c>
      <c r="G83" s="40">
        <f>N12</f>
        <v>0</v>
      </c>
      <c r="H83" s="40">
        <f>P12</f>
        <v>90</v>
      </c>
      <c r="I83" s="40">
        <f>D20</f>
        <v>85</v>
      </c>
      <c r="J83" s="40">
        <f>F20</f>
        <v>90</v>
      </c>
      <c r="K83" s="40">
        <f>H20</f>
        <v>90</v>
      </c>
      <c r="L83" s="40">
        <f>J20</f>
        <v>90</v>
      </c>
      <c r="M83" s="40">
        <f>L20</f>
        <v>85</v>
      </c>
      <c r="N83" s="40">
        <f>N20</f>
        <v>89</v>
      </c>
      <c r="O83" s="40">
        <f>P20</f>
        <v>90</v>
      </c>
      <c r="P83" s="40">
        <f>D28</f>
        <v>0</v>
      </c>
      <c r="Q83" s="40">
        <f>F28</f>
        <v>0</v>
      </c>
      <c r="R83" s="40">
        <f>H28</f>
        <v>0</v>
      </c>
      <c r="S83" s="40">
        <f>J28</f>
        <v>0</v>
      </c>
      <c r="T83" s="40">
        <f>L28</f>
        <v>0</v>
      </c>
      <c r="U83" s="40">
        <f>N28</f>
        <v>0</v>
      </c>
      <c r="V83" s="40">
        <f>P28</f>
        <v>0</v>
      </c>
      <c r="W83" s="40">
        <f>D36</f>
        <v>0</v>
      </c>
      <c r="X83" s="40">
        <f>F36</f>
        <v>0</v>
      </c>
      <c r="Y83" s="40">
        <f>H36</f>
        <v>0</v>
      </c>
      <c r="Z83" s="40">
        <f>J36</f>
        <v>0</v>
      </c>
      <c r="AA83" s="40">
        <f>L36</f>
        <v>0</v>
      </c>
      <c r="AB83" s="40">
        <f>N36</f>
        <v>0</v>
      </c>
      <c r="AC83" s="40">
        <f>P36</f>
        <v>0</v>
      </c>
      <c r="AD83" s="40">
        <f>D44</f>
        <v>0</v>
      </c>
      <c r="AE83" s="40">
        <f>F44</f>
        <v>0</v>
      </c>
      <c r="AF83" s="40">
        <f>H44</f>
        <v>0</v>
      </c>
      <c r="AG83" s="40">
        <f>J44</f>
        <v>0</v>
      </c>
      <c r="AH83" s="40">
        <f>L44</f>
        <v>0</v>
      </c>
      <c r="AI83" s="40">
        <f>N44</f>
        <v>0</v>
      </c>
      <c r="AJ83" s="40">
        <f>P44</f>
        <v>0</v>
      </c>
      <c r="AK83" s="40">
        <f>D52</f>
        <v>0</v>
      </c>
      <c r="AL83" s="40">
        <f>F52</f>
        <v>0</v>
      </c>
      <c r="AM83" s="40">
        <f>H52</f>
        <v>0</v>
      </c>
      <c r="AN83" s="40">
        <f>J52</f>
        <v>0</v>
      </c>
      <c r="AO83" s="40">
        <f>L52</f>
        <v>0</v>
      </c>
      <c r="AP83" s="40">
        <f>N52</f>
        <v>0</v>
      </c>
      <c r="AQ83" s="40">
        <f>P52</f>
        <v>0</v>
      </c>
      <c r="AR83" s="61"/>
      <c r="AS83" s="61"/>
      <c r="AT83" s="61"/>
      <c r="AU83" s="61"/>
      <c r="AV83" s="61"/>
      <c r="AW83" s="61"/>
      <c r="AX83" s="61"/>
      <c r="AY83" s="61"/>
      <c r="AZ83" s="61"/>
      <c r="BA83" s="61"/>
    </row>
    <row r="84" spans="1:53" s="63" customFormat="1" ht="7.5" customHeight="1" x14ac:dyDescent="0.15">
      <c r="B84" s="64"/>
      <c r="C84" s="65"/>
      <c r="D84" s="66"/>
      <c r="E84" s="66"/>
      <c r="F84" s="66"/>
      <c r="G84" s="66"/>
      <c r="H84" s="66"/>
      <c r="I84" s="64"/>
      <c r="J84" s="65"/>
      <c r="K84" s="66"/>
      <c r="L84" s="66"/>
      <c r="M84" s="66"/>
      <c r="N84" s="66"/>
      <c r="O84" s="66"/>
      <c r="P84" s="64"/>
      <c r="Q84" s="65"/>
      <c r="R84" s="66"/>
      <c r="S84" s="66"/>
      <c r="T84" s="66"/>
      <c r="U84" s="66"/>
      <c r="V84" s="66"/>
      <c r="W84" s="64"/>
      <c r="X84" s="65"/>
      <c r="Y84" s="66"/>
      <c r="Z84" s="66"/>
      <c r="AA84" s="66"/>
      <c r="AB84" s="66"/>
      <c r="AC84" s="66"/>
      <c r="AD84" s="64"/>
      <c r="AE84" s="65"/>
      <c r="AF84" s="66"/>
      <c r="AG84" s="66"/>
      <c r="AH84" s="66"/>
      <c r="AI84" s="66"/>
      <c r="AJ84" s="66"/>
      <c r="AK84" s="64"/>
      <c r="AL84" s="65"/>
      <c r="AM84" s="66"/>
      <c r="AN84" s="66"/>
      <c r="AO84" s="66"/>
      <c r="AP84" s="66"/>
      <c r="AQ84" s="66"/>
    </row>
    <row r="85" spans="1:53" s="63" customFormat="1" ht="7.5" customHeight="1" x14ac:dyDescent="0.15">
      <c r="B85" s="64"/>
      <c r="C85" s="65"/>
      <c r="D85" s="66"/>
      <c r="E85" s="66"/>
      <c r="F85" s="66"/>
      <c r="G85" s="66"/>
      <c r="H85" s="66"/>
      <c r="I85" s="64"/>
      <c r="J85" s="65"/>
      <c r="K85" s="66"/>
      <c r="L85" s="66"/>
      <c r="M85" s="66"/>
      <c r="N85" s="66"/>
      <c r="O85" s="66"/>
      <c r="P85" s="64"/>
      <c r="Q85" s="65"/>
      <c r="R85" s="66"/>
      <c r="S85" s="66"/>
      <c r="T85" s="66"/>
      <c r="U85" s="66"/>
      <c r="V85" s="66"/>
      <c r="W85" s="64"/>
      <c r="X85" s="65"/>
      <c r="Y85" s="66"/>
      <c r="Z85" s="66"/>
      <c r="AA85" s="66"/>
      <c r="AB85" s="66"/>
      <c r="AC85" s="66"/>
      <c r="AD85" s="64"/>
      <c r="AE85" s="65"/>
      <c r="AF85" s="66"/>
      <c r="AG85" s="66"/>
      <c r="AH85" s="66"/>
      <c r="AI85" s="66"/>
      <c r="AJ85" s="66"/>
      <c r="AK85" s="64"/>
      <c r="AL85" s="65"/>
      <c r="AM85" s="66"/>
      <c r="AN85" s="66"/>
      <c r="AO85" s="66"/>
      <c r="AP85" s="66"/>
      <c r="AQ85" s="66"/>
    </row>
    <row r="86" spans="1:53" s="63" customFormat="1" ht="7.5" customHeight="1" x14ac:dyDescent="0.15">
      <c r="B86" s="64"/>
      <c r="C86" s="65"/>
      <c r="D86" s="66"/>
      <c r="E86" s="66"/>
      <c r="F86" s="66"/>
      <c r="G86" s="66"/>
      <c r="H86" s="66"/>
      <c r="I86" s="64"/>
      <c r="J86" s="65"/>
      <c r="K86" s="66"/>
      <c r="L86" s="66"/>
      <c r="M86" s="66"/>
      <c r="N86" s="66"/>
      <c r="O86" s="66"/>
      <c r="P86" s="64"/>
      <c r="Q86" s="65"/>
      <c r="R86" s="66"/>
      <c r="S86" s="66"/>
      <c r="T86" s="66"/>
      <c r="U86" s="66"/>
      <c r="V86" s="66"/>
      <c r="W86" s="64"/>
      <c r="X86" s="65"/>
      <c r="Y86" s="66"/>
      <c r="Z86" s="66"/>
      <c r="AA86" s="66"/>
      <c r="AB86" s="66"/>
      <c r="AC86" s="66"/>
      <c r="AD86" s="64"/>
      <c r="AE86" s="65"/>
      <c r="AF86" s="66"/>
      <c r="AG86" s="66"/>
      <c r="AH86" s="66"/>
      <c r="AI86" s="66"/>
      <c r="AJ86" s="66"/>
      <c r="AK86" s="64"/>
      <c r="AL86" s="65"/>
      <c r="AM86" s="66"/>
      <c r="AN86" s="66"/>
      <c r="AO86" s="66"/>
      <c r="AP86" s="66"/>
      <c r="AQ86" s="66"/>
    </row>
    <row r="87" spans="1:53" s="63" customFormat="1" ht="7.5" customHeight="1" x14ac:dyDescent="0.15">
      <c r="B87" s="64"/>
      <c r="C87" s="65"/>
      <c r="D87" s="66"/>
      <c r="E87" s="66"/>
      <c r="F87" s="66"/>
      <c r="G87" s="66"/>
      <c r="H87" s="66"/>
      <c r="I87" s="64"/>
      <c r="J87" s="65"/>
      <c r="K87" s="66"/>
      <c r="L87" s="66"/>
      <c r="M87" s="66"/>
      <c r="N87" s="66"/>
      <c r="O87" s="66"/>
      <c r="P87" s="64"/>
      <c r="Q87" s="65"/>
      <c r="R87" s="66"/>
      <c r="S87" s="66"/>
      <c r="T87" s="66"/>
      <c r="U87" s="66"/>
      <c r="V87" s="66"/>
      <c r="W87" s="64"/>
      <c r="X87" s="65"/>
      <c r="Y87" s="66"/>
      <c r="Z87" s="66"/>
      <c r="AA87" s="66"/>
      <c r="AB87" s="66"/>
      <c r="AC87" s="66"/>
      <c r="AD87" s="64"/>
      <c r="AE87" s="65"/>
      <c r="AF87" s="66"/>
      <c r="AG87" s="66"/>
      <c r="AH87" s="66"/>
      <c r="AI87" s="66"/>
      <c r="AJ87" s="66"/>
      <c r="AK87" s="64"/>
      <c r="AL87" s="65"/>
      <c r="AM87" s="66"/>
      <c r="AN87" s="66"/>
      <c r="AO87" s="66"/>
      <c r="AP87" s="66"/>
      <c r="AQ87" s="66"/>
    </row>
    <row r="88" spans="1:53" s="63" customFormat="1" ht="7.5" customHeight="1" x14ac:dyDescent="0.15">
      <c r="B88" s="64"/>
      <c r="C88" s="65"/>
      <c r="D88" s="66"/>
      <c r="E88" s="66"/>
      <c r="F88" s="66"/>
      <c r="G88" s="66"/>
      <c r="H88" s="66"/>
      <c r="I88" s="64"/>
      <c r="J88" s="65"/>
      <c r="K88" s="66"/>
      <c r="L88" s="66"/>
      <c r="M88" s="66"/>
      <c r="N88" s="66"/>
      <c r="O88" s="66"/>
      <c r="P88" s="64"/>
      <c r="Q88" s="65"/>
      <c r="R88" s="66"/>
      <c r="S88" s="66"/>
      <c r="T88" s="66"/>
      <c r="U88" s="66"/>
      <c r="V88" s="66"/>
      <c r="W88" s="64"/>
      <c r="X88" s="65"/>
      <c r="Y88" s="66"/>
      <c r="Z88" s="66"/>
      <c r="AA88" s="66"/>
      <c r="AB88" s="66"/>
      <c r="AC88" s="66"/>
      <c r="AD88" s="64"/>
      <c r="AE88" s="65"/>
      <c r="AF88" s="66"/>
      <c r="AG88" s="66"/>
      <c r="AH88" s="66"/>
      <c r="AI88" s="66"/>
      <c r="AJ88" s="66"/>
      <c r="AK88" s="64"/>
      <c r="AL88" s="65"/>
      <c r="AM88" s="66"/>
      <c r="AN88" s="66"/>
      <c r="AO88" s="66"/>
      <c r="AP88" s="66"/>
      <c r="AQ88" s="66"/>
    </row>
    <row r="89" spans="1:53" s="63" customFormat="1" ht="7.5" customHeight="1" x14ac:dyDescent="0.15">
      <c r="B89" s="67"/>
      <c r="C89" s="65"/>
      <c r="D89" s="66"/>
      <c r="E89" s="66"/>
      <c r="F89" s="66"/>
      <c r="G89" s="66"/>
      <c r="H89" s="66"/>
      <c r="I89" s="64"/>
      <c r="J89" s="65"/>
      <c r="K89" s="66"/>
      <c r="L89" s="66"/>
      <c r="M89" s="66"/>
      <c r="N89" s="66"/>
      <c r="O89" s="66"/>
      <c r="P89" s="64"/>
      <c r="Q89" s="65"/>
      <c r="R89" s="66"/>
      <c r="S89" s="66"/>
      <c r="T89" s="66"/>
      <c r="U89" s="66"/>
      <c r="V89" s="66"/>
      <c r="W89" s="64"/>
      <c r="X89" s="65"/>
      <c r="Y89" s="66"/>
      <c r="Z89" s="66"/>
      <c r="AA89" s="66"/>
      <c r="AB89" s="66"/>
      <c r="AC89" s="66"/>
      <c r="AD89" s="64"/>
      <c r="AE89" s="65"/>
      <c r="AF89" s="66"/>
      <c r="AG89" s="66"/>
      <c r="AH89" s="66"/>
      <c r="AI89" s="66"/>
      <c r="AJ89" s="66"/>
      <c r="AK89" s="64"/>
      <c r="AL89" s="65"/>
      <c r="AM89" s="66"/>
      <c r="AN89" s="66"/>
      <c r="AO89" s="66"/>
      <c r="AP89" s="66"/>
      <c r="AQ89" s="66"/>
    </row>
    <row r="90" spans="1:53" s="63" customFormat="1" ht="7.5" customHeight="1" x14ac:dyDescent="0.15">
      <c r="B90" s="67"/>
      <c r="C90" s="68"/>
    </row>
    <row r="91" spans="1:53" s="63" customFormat="1" ht="7.5" customHeight="1" x14ac:dyDescent="0.15">
      <c r="B91" s="67"/>
      <c r="C91" s="68"/>
    </row>
    <row r="92" spans="1:53" s="63" customFormat="1" ht="7.5" customHeight="1" x14ac:dyDescent="0.15">
      <c r="B92" s="67"/>
      <c r="C92" s="68"/>
    </row>
    <row r="93" spans="1:53" s="63" customFormat="1" ht="7.5" customHeight="1" x14ac:dyDescent="0.15">
      <c r="B93" s="67"/>
      <c r="C93" s="68"/>
    </row>
    <row r="94" spans="1:53" s="63" customFormat="1" ht="7.5" customHeight="1" x14ac:dyDescent="0.15">
      <c r="B94" s="67"/>
      <c r="C94" s="68"/>
    </row>
    <row r="95" spans="1:53" s="63" customFormat="1" ht="7.5" customHeight="1" x14ac:dyDescent="0.15">
      <c r="B95" s="67"/>
      <c r="C95" s="68"/>
    </row>
    <row r="96" spans="1:53" s="69" customFormat="1" ht="7.5" customHeight="1" x14ac:dyDescent="0.15">
      <c r="B96" s="70"/>
      <c r="C96" s="71"/>
    </row>
    <row r="97" spans="2:8" s="69" customFormat="1" ht="7.5" customHeight="1" x14ac:dyDescent="0.15">
      <c r="B97" s="70"/>
      <c r="C97" s="71"/>
    </row>
    <row r="98" spans="2:8" s="69" customFormat="1" ht="7.5" customHeight="1" x14ac:dyDescent="0.15">
      <c r="B98" s="70"/>
      <c r="C98" s="71"/>
    </row>
    <row r="99" spans="2:8" s="69" customFormat="1" ht="7.5" customHeight="1" x14ac:dyDescent="0.15">
      <c r="B99" s="70"/>
      <c r="C99" s="70"/>
      <c r="D99" s="70"/>
      <c r="E99" s="70"/>
      <c r="F99" s="70"/>
      <c r="G99" s="70"/>
      <c r="H99" s="70"/>
    </row>
    <row r="100" spans="2:8" s="69" customFormat="1" ht="7.5" customHeight="1" x14ac:dyDescent="0.15">
      <c r="B100" s="70"/>
      <c r="C100" s="71"/>
    </row>
    <row r="101" spans="2:8" s="69" customFormat="1" ht="7.5" customHeight="1" x14ac:dyDescent="0.15">
      <c r="B101" s="70"/>
      <c r="C101" s="71"/>
    </row>
    <row r="102" spans="2:8" s="69" customFormat="1" ht="7.5" customHeight="1" x14ac:dyDescent="0.15">
      <c r="B102" s="70"/>
      <c r="C102" s="71"/>
    </row>
    <row r="103" spans="2:8" s="69" customFormat="1" ht="7.5" customHeight="1" x14ac:dyDescent="0.15">
      <c r="B103" s="70"/>
      <c r="C103" s="71"/>
    </row>
    <row r="104" spans="2:8" s="69" customFormat="1" ht="7.5" customHeight="1" x14ac:dyDescent="0.15">
      <c r="B104" s="70"/>
      <c r="C104" s="71"/>
    </row>
    <row r="105" spans="2:8" s="69" customFormat="1" ht="7.5" customHeight="1" x14ac:dyDescent="0.15">
      <c r="B105" s="70"/>
      <c r="C105" s="71"/>
    </row>
    <row r="106" spans="2:8" s="69" customFormat="1" ht="7.5" customHeight="1" x14ac:dyDescent="0.15">
      <c r="B106" s="70"/>
      <c r="C106" s="71"/>
    </row>
    <row r="107" spans="2:8" s="69" customFormat="1" ht="7.5" customHeight="1" x14ac:dyDescent="0.15">
      <c r="B107" s="70">
        <f>D46</f>
        <v>42765</v>
      </c>
      <c r="C107" s="70">
        <f>F46</f>
        <v>42766</v>
      </c>
      <c r="D107" s="70" t="str">
        <f>H46</f>
        <v/>
      </c>
      <c r="E107" s="70" t="str">
        <f>J46</f>
        <v/>
      </c>
      <c r="F107" s="70" t="str">
        <f>L46</f>
        <v/>
      </c>
      <c r="G107" s="70" t="str">
        <f>N46</f>
        <v/>
      </c>
      <c r="H107" s="70" t="str">
        <f>P46</f>
        <v/>
      </c>
    </row>
    <row r="108" spans="2:8" s="69" customFormat="1" ht="7.5" customHeight="1" x14ac:dyDescent="0.15">
      <c r="B108" s="70"/>
      <c r="C108" s="71"/>
    </row>
    <row r="109" spans="2:8" s="69" customFormat="1" ht="7.5" customHeight="1" x14ac:dyDescent="0.15">
      <c r="B109" s="70"/>
      <c r="C109" s="71"/>
    </row>
    <row r="110" spans="2:8" s="69" customFormat="1" ht="7.5" customHeight="1" x14ac:dyDescent="0.15">
      <c r="B110" s="70"/>
      <c r="C110" s="71"/>
    </row>
    <row r="115" spans="3:8" ht="15" customHeight="1" x14ac:dyDescent="0.15">
      <c r="C115" s="2"/>
      <c r="D115" s="2"/>
      <c r="E115" s="2"/>
      <c r="F115" s="2"/>
      <c r="G115" s="2"/>
      <c r="H115" s="2"/>
    </row>
    <row r="116" spans="3:8" ht="15" customHeight="1" x14ac:dyDescent="0.15">
      <c r="C116" s="2"/>
      <c r="D116" s="2"/>
      <c r="E116" s="2"/>
      <c r="F116" s="2"/>
      <c r="G116" s="2"/>
      <c r="H116" s="2"/>
    </row>
    <row r="117" spans="3:8" ht="15" customHeight="1" x14ac:dyDescent="0.15">
      <c r="C117" s="2"/>
      <c r="D117" s="2"/>
      <c r="E117" s="2"/>
      <c r="F117" s="2"/>
      <c r="G117" s="2"/>
      <c r="H117" s="2"/>
    </row>
    <row r="118" spans="3:8" ht="15" customHeight="1" x14ac:dyDescent="0.15">
      <c r="C118" s="2"/>
      <c r="D118" s="2"/>
      <c r="E118" s="2"/>
      <c r="F118" s="2"/>
      <c r="G118" s="2"/>
      <c r="H118" s="2"/>
    </row>
    <row r="119" spans="3:8" ht="15" customHeight="1" x14ac:dyDescent="0.15">
      <c r="C119" s="2"/>
      <c r="D119" s="2"/>
      <c r="E119" s="2"/>
      <c r="F119" s="2"/>
      <c r="G119" s="2"/>
      <c r="H119" s="2"/>
    </row>
    <row r="120" spans="3:8" ht="15" customHeight="1" x14ac:dyDescent="0.15">
      <c r="C120" s="2"/>
      <c r="D120" s="2"/>
      <c r="E120" s="2"/>
      <c r="F120" s="2"/>
      <c r="G120" s="2"/>
      <c r="H120" s="2"/>
    </row>
    <row r="121" spans="3:8" ht="15" customHeight="1" x14ac:dyDescent="0.15">
      <c r="C121" s="2"/>
      <c r="D121" s="2"/>
      <c r="E121" s="2"/>
      <c r="F121" s="2"/>
      <c r="G121" s="2"/>
      <c r="H121" s="2"/>
    </row>
    <row r="122" spans="3:8" ht="15" customHeight="1" x14ac:dyDescent="0.15">
      <c r="C122" s="2"/>
      <c r="D122" s="2"/>
      <c r="E122" s="2"/>
      <c r="F122" s="2"/>
      <c r="G122" s="2"/>
      <c r="H122" s="2"/>
    </row>
    <row r="123" spans="3:8" ht="15" customHeight="1" x14ac:dyDescent="0.15">
      <c r="C123" s="2"/>
      <c r="D123" s="2"/>
      <c r="E123" s="2"/>
      <c r="F123" s="2"/>
      <c r="G123" s="2"/>
      <c r="H123" s="2"/>
    </row>
    <row r="124" spans="3:8" ht="15" customHeight="1" x14ac:dyDescent="0.15">
      <c r="C124" s="2"/>
      <c r="D124" s="2"/>
      <c r="E124" s="2"/>
      <c r="F124" s="2"/>
      <c r="G124" s="2"/>
      <c r="H124" s="2"/>
    </row>
    <row r="125" spans="3:8" ht="15" customHeight="1" x14ac:dyDescent="0.15">
      <c r="C125" s="2"/>
      <c r="D125" s="2"/>
      <c r="E125" s="2"/>
      <c r="F125" s="2"/>
      <c r="G125" s="2"/>
      <c r="H125" s="2"/>
    </row>
  </sheetData>
  <sheetProtection selectLockedCells="1"/>
  <mergeCells count="383">
    <mergeCell ref="B1:Q1"/>
    <mergeCell ref="S1:AB1"/>
    <mergeCell ref="F2:H2"/>
    <mergeCell ref="J2:K2"/>
    <mergeCell ref="S2:AB2"/>
    <mergeCell ref="S3:AB3"/>
    <mergeCell ref="P4:Q4"/>
    <mergeCell ref="D6:E6"/>
    <mergeCell ref="F6:G6"/>
    <mergeCell ref="H6:I6"/>
    <mergeCell ref="J6:K6"/>
    <mergeCell ref="L6:M6"/>
    <mergeCell ref="N6:O6"/>
    <mergeCell ref="P6:Q6"/>
    <mergeCell ref="D4:E4"/>
    <mergeCell ref="F4:G4"/>
    <mergeCell ref="H4:I4"/>
    <mergeCell ref="J4:K4"/>
    <mergeCell ref="L4:M4"/>
    <mergeCell ref="N4:O4"/>
    <mergeCell ref="B7:B9"/>
    <mergeCell ref="D7:E7"/>
    <mergeCell ref="F7:G7"/>
    <mergeCell ref="H7:I7"/>
    <mergeCell ref="J7:K7"/>
    <mergeCell ref="L7:M7"/>
    <mergeCell ref="D9:E9"/>
    <mergeCell ref="F9:G9"/>
    <mergeCell ref="H9:I9"/>
    <mergeCell ref="J9:K9"/>
    <mergeCell ref="N7:O7"/>
    <mergeCell ref="P7:Q7"/>
    <mergeCell ref="D8:E8"/>
    <mergeCell ref="F8:G8"/>
    <mergeCell ref="H8:I8"/>
    <mergeCell ref="J8:K8"/>
    <mergeCell ref="L8:M8"/>
    <mergeCell ref="N8:O8"/>
    <mergeCell ref="P8:Q8"/>
    <mergeCell ref="L9:M9"/>
    <mergeCell ref="N9:O9"/>
    <mergeCell ref="P9:Q9"/>
    <mergeCell ref="D10:E10"/>
    <mergeCell ref="F10:G10"/>
    <mergeCell ref="H10:I10"/>
    <mergeCell ref="J10:K10"/>
    <mergeCell ref="L10:M10"/>
    <mergeCell ref="N10:O10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D12:E12"/>
    <mergeCell ref="F12:G12"/>
    <mergeCell ref="H12:I12"/>
    <mergeCell ref="J12:K12"/>
    <mergeCell ref="L12:M12"/>
    <mergeCell ref="N12:O12"/>
    <mergeCell ref="B10:B12"/>
    <mergeCell ref="P10:Q10"/>
    <mergeCell ref="D11:E11"/>
    <mergeCell ref="F11:G11"/>
    <mergeCell ref="H11:I11"/>
    <mergeCell ref="J11:K11"/>
    <mergeCell ref="L11:M11"/>
    <mergeCell ref="N11:O11"/>
    <mergeCell ref="P11:Q11"/>
    <mergeCell ref="F16:G16"/>
    <mergeCell ref="H16:I16"/>
    <mergeCell ref="J16:K16"/>
    <mergeCell ref="L16:M16"/>
    <mergeCell ref="N16:O16"/>
    <mergeCell ref="P16:Q16"/>
    <mergeCell ref="P14:Q14"/>
    <mergeCell ref="B15:B17"/>
    <mergeCell ref="D15:E15"/>
    <mergeCell ref="F15:G15"/>
    <mergeCell ref="H15:I15"/>
    <mergeCell ref="J15:K15"/>
    <mergeCell ref="L15:M15"/>
    <mergeCell ref="N15:O15"/>
    <mergeCell ref="P15:Q15"/>
    <mergeCell ref="D16:E16"/>
    <mergeCell ref="D14:E14"/>
    <mergeCell ref="F14:G14"/>
    <mergeCell ref="H14:I14"/>
    <mergeCell ref="J14:K14"/>
    <mergeCell ref="L14:M14"/>
    <mergeCell ref="N14:O14"/>
    <mergeCell ref="F19:G19"/>
    <mergeCell ref="H19:I19"/>
    <mergeCell ref="J19:K19"/>
    <mergeCell ref="L19:M19"/>
    <mergeCell ref="N19:O19"/>
    <mergeCell ref="P19:Q19"/>
    <mergeCell ref="P17:Q17"/>
    <mergeCell ref="B18:B20"/>
    <mergeCell ref="D18:E18"/>
    <mergeCell ref="F18:G18"/>
    <mergeCell ref="H18:I18"/>
    <mergeCell ref="J18:K18"/>
    <mergeCell ref="L18:M18"/>
    <mergeCell ref="N18:O18"/>
    <mergeCell ref="P18:Q18"/>
    <mergeCell ref="D19:E19"/>
    <mergeCell ref="D17:E17"/>
    <mergeCell ref="F17:G17"/>
    <mergeCell ref="H17:I17"/>
    <mergeCell ref="J17:K17"/>
    <mergeCell ref="L17:M17"/>
    <mergeCell ref="N17:O17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D20:E20"/>
    <mergeCell ref="F20:G20"/>
    <mergeCell ref="H20:I20"/>
    <mergeCell ref="J20:K20"/>
    <mergeCell ref="L20:M20"/>
    <mergeCell ref="N20:O20"/>
    <mergeCell ref="F24:G24"/>
    <mergeCell ref="H24:I24"/>
    <mergeCell ref="J24:K24"/>
    <mergeCell ref="L24:M24"/>
    <mergeCell ref="N24:O24"/>
    <mergeCell ref="P24:Q24"/>
    <mergeCell ref="P22:Q22"/>
    <mergeCell ref="B23:B25"/>
    <mergeCell ref="D23:E23"/>
    <mergeCell ref="F23:G23"/>
    <mergeCell ref="H23:I23"/>
    <mergeCell ref="J23:K23"/>
    <mergeCell ref="L23:M23"/>
    <mergeCell ref="N23:O23"/>
    <mergeCell ref="P23:Q23"/>
    <mergeCell ref="D24:E24"/>
    <mergeCell ref="D22:E22"/>
    <mergeCell ref="F22:G22"/>
    <mergeCell ref="H22:I22"/>
    <mergeCell ref="J22:K22"/>
    <mergeCell ref="L22:M22"/>
    <mergeCell ref="N22:O22"/>
    <mergeCell ref="P25:Q25"/>
    <mergeCell ref="Z25:AC25"/>
    <mergeCell ref="AD25:AG25"/>
    <mergeCell ref="B26:B28"/>
    <mergeCell ref="D26:E26"/>
    <mergeCell ref="F26:G26"/>
    <mergeCell ref="H26:I26"/>
    <mergeCell ref="J26:K26"/>
    <mergeCell ref="L26:M26"/>
    <mergeCell ref="N26:O26"/>
    <mergeCell ref="D25:E25"/>
    <mergeCell ref="F25:G25"/>
    <mergeCell ref="H25:I25"/>
    <mergeCell ref="J25:K25"/>
    <mergeCell ref="L25:M25"/>
    <mergeCell ref="N25:O25"/>
    <mergeCell ref="P26:Q26"/>
    <mergeCell ref="Z26:AC26"/>
    <mergeCell ref="AD26:AG26"/>
    <mergeCell ref="D27:E27"/>
    <mergeCell ref="F27:G27"/>
    <mergeCell ref="H27:I27"/>
    <mergeCell ref="J27:K27"/>
    <mergeCell ref="L27:M27"/>
    <mergeCell ref="N27:O27"/>
    <mergeCell ref="P30:Q30"/>
    <mergeCell ref="Y30:AC31"/>
    <mergeCell ref="AD30:AF31"/>
    <mergeCell ref="P27:Q27"/>
    <mergeCell ref="B29:C29"/>
    <mergeCell ref="D29:E29"/>
    <mergeCell ref="F29:G29"/>
    <mergeCell ref="H29:I29"/>
    <mergeCell ref="J29:K29"/>
    <mergeCell ref="L29:M29"/>
    <mergeCell ref="AD27:AG27"/>
    <mergeCell ref="D28:E28"/>
    <mergeCell ref="F28:G28"/>
    <mergeCell ref="H28:I28"/>
    <mergeCell ref="J28:K28"/>
    <mergeCell ref="L28:M28"/>
    <mergeCell ref="N28:O28"/>
    <mergeCell ref="P28:Q28"/>
    <mergeCell ref="AD28:AG28"/>
    <mergeCell ref="N29:O29"/>
    <mergeCell ref="P29:Q29"/>
    <mergeCell ref="H32:I32"/>
    <mergeCell ref="J32:K32"/>
    <mergeCell ref="L32:M32"/>
    <mergeCell ref="N32:O32"/>
    <mergeCell ref="D30:E30"/>
    <mergeCell ref="F30:G30"/>
    <mergeCell ref="H30:I30"/>
    <mergeCell ref="J30:K30"/>
    <mergeCell ref="L30:M30"/>
    <mergeCell ref="N30:O30"/>
    <mergeCell ref="P35:Q35"/>
    <mergeCell ref="D34:E34"/>
    <mergeCell ref="F34:G34"/>
    <mergeCell ref="H34:I34"/>
    <mergeCell ref="J34:K34"/>
    <mergeCell ref="L34:M34"/>
    <mergeCell ref="B31:B33"/>
    <mergeCell ref="D31:E31"/>
    <mergeCell ref="F31:G31"/>
    <mergeCell ref="H31:I31"/>
    <mergeCell ref="J31:K31"/>
    <mergeCell ref="L31:M31"/>
    <mergeCell ref="N31:O31"/>
    <mergeCell ref="P31:Q31"/>
    <mergeCell ref="P32:Q32"/>
    <mergeCell ref="D33:E33"/>
    <mergeCell ref="F33:G33"/>
    <mergeCell ref="H33:I33"/>
    <mergeCell ref="J33:K33"/>
    <mergeCell ref="L33:M33"/>
    <mergeCell ref="N33:O33"/>
    <mergeCell ref="P33:Q33"/>
    <mergeCell ref="D32:E32"/>
    <mergeCell ref="F32:G32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B34:B36"/>
    <mergeCell ref="D36:E36"/>
    <mergeCell ref="F36:G36"/>
    <mergeCell ref="H36:I36"/>
    <mergeCell ref="J36:K36"/>
    <mergeCell ref="P37:Q37"/>
    <mergeCell ref="N34:O34"/>
    <mergeCell ref="P34:Q34"/>
    <mergeCell ref="D35:E35"/>
    <mergeCell ref="F35:G35"/>
    <mergeCell ref="H35:I35"/>
    <mergeCell ref="J35:K35"/>
    <mergeCell ref="L35:M35"/>
    <mergeCell ref="N35:O35"/>
    <mergeCell ref="R37:AG41"/>
    <mergeCell ref="D38:E38"/>
    <mergeCell ref="F38:G38"/>
    <mergeCell ref="H38:I38"/>
    <mergeCell ref="J38:K38"/>
    <mergeCell ref="L38:M38"/>
    <mergeCell ref="N38:O38"/>
    <mergeCell ref="P38:Q38"/>
    <mergeCell ref="N39:O39"/>
    <mergeCell ref="P39:Q39"/>
    <mergeCell ref="D40:E40"/>
    <mergeCell ref="F40:G40"/>
    <mergeCell ref="H40:I40"/>
    <mergeCell ref="J40:K40"/>
    <mergeCell ref="L40:M40"/>
    <mergeCell ref="N40:O40"/>
    <mergeCell ref="P40:Q40"/>
    <mergeCell ref="B39:B41"/>
    <mergeCell ref="D39:E39"/>
    <mergeCell ref="F39:G39"/>
    <mergeCell ref="H39:I39"/>
    <mergeCell ref="J39:K39"/>
    <mergeCell ref="L39:M39"/>
    <mergeCell ref="D41:E41"/>
    <mergeCell ref="F41:G41"/>
    <mergeCell ref="H41:I41"/>
    <mergeCell ref="J41:K41"/>
    <mergeCell ref="L41:M41"/>
    <mergeCell ref="N41:O41"/>
    <mergeCell ref="P41:Q41"/>
    <mergeCell ref="D42:E42"/>
    <mergeCell ref="F42:G42"/>
    <mergeCell ref="H42:I42"/>
    <mergeCell ref="J42:K42"/>
    <mergeCell ref="L42:M42"/>
    <mergeCell ref="N42:O42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D44:E44"/>
    <mergeCell ref="F44:G44"/>
    <mergeCell ref="H44:I44"/>
    <mergeCell ref="J44:K44"/>
    <mergeCell ref="L44:M44"/>
    <mergeCell ref="N44:O44"/>
    <mergeCell ref="B42:B44"/>
    <mergeCell ref="P42:Q42"/>
    <mergeCell ref="D43:E43"/>
    <mergeCell ref="F43:G43"/>
    <mergeCell ref="H43:I43"/>
    <mergeCell ref="J43:K43"/>
    <mergeCell ref="L43:M43"/>
    <mergeCell ref="N43:O43"/>
    <mergeCell ref="P43:Q43"/>
    <mergeCell ref="P46:Q46"/>
    <mergeCell ref="B47:B49"/>
    <mergeCell ref="D47:E47"/>
    <mergeCell ref="F47:G47"/>
    <mergeCell ref="H47:I47"/>
    <mergeCell ref="J47:K47"/>
    <mergeCell ref="L47:M47"/>
    <mergeCell ref="N47:O47"/>
    <mergeCell ref="P47:Q47"/>
    <mergeCell ref="D48:E48"/>
    <mergeCell ref="D46:E46"/>
    <mergeCell ref="F46:G46"/>
    <mergeCell ref="H46:I46"/>
    <mergeCell ref="J46:K46"/>
    <mergeCell ref="L46:M46"/>
    <mergeCell ref="N46:O46"/>
    <mergeCell ref="V48:W50"/>
    <mergeCell ref="D49:E49"/>
    <mergeCell ref="F49:G49"/>
    <mergeCell ref="H49:I49"/>
    <mergeCell ref="J49:K49"/>
    <mergeCell ref="L49:M49"/>
    <mergeCell ref="N49:O49"/>
    <mergeCell ref="P49:Q49"/>
    <mergeCell ref="N50:O50"/>
    <mergeCell ref="F48:G48"/>
    <mergeCell ref="H48:I48"/>
    <mergeCell ref="J48:K48"/>
    <mergeCell ref="L48:M48"/>
    <mergeCell ref="N48:O48"/>
    <mergeCell ref="P48:Q48"/>
    <mergeCell ref="P50:Q50"/>
    <mergeCell ref="V51:W53"/>
    <mergeCell ref="D52:E52"/>
    <mergeCell ref="F52:G52"/>
    <mergeCell ref="H52:I52"/>
    <mergeCell ref="J52:K52"/>
    <mergeCell ref="L52:M52"/>
    <mergeCell ref="N52:O52"/>
    <mergeCell ref="P52:Q52"/>
    <mergeCell ref="N53:O53"/>
    <mergeCell ref="P53:Q53"/>
    <mergeCell ref="D51:E51"/>
    <mergeCell ref="F51:G51"/>
    <mergeCell ref="H51:I51"/>
    <mergeCell ref="J51:K51"/>
    <mergeCell ref="L51:M51"/>
    <mergeCell ref="N51:O51"/>
    <mergeCell ref="P51:Q51"/>
    <mergeCell ref="B56:B58"/>
    <mergeCell ref="S57:S58"/>
    <mergeCell ref="B59:B61"/>
    <mergeCell ref="B53:C53"/>
    <mergeCell ref="D53:E53"/>
    <mergeCell ref="F53:G53"/>
    <mergeCell ref="H53:I53"/>
    <mergeCell ref="J53:K53"/>
    <mergeCell ref="L53:M53"/>
    <mergeCell ref="S51:U53"/>
    <mergeCell ref="B50:B52"/>
    <mergeCell ref="D50:E50"/>
    <mergeCell ref="F50:G50"/>
    <mergeCell ref="H50:I50"/>
    <mergeCell ref="J50:K50"/>
    <mergeCell ref="L50:M50"/>
    <mergeCell ref="S48:U50"/>
  </mergeCells>
  <phoneticPr fontId="3"/>
  <conditionalFormatting sqref="F14 H14 J14 L14 N14 P14 D38 D22 D6:D12 D14 D30 D46:D52 F38:Q38 F30:Q30 F22:Q22 E47:Q52 F46:Q46 E10:G12 N10:O11 F6:Q6 E7:O9">
    <cfRule type="cellIs" dxfId="2270" priority="1155" stopIfTrue="1" operator="lessThanOrEqual">
      <formula>0</formula>
    </cfRule>
  </conditionalFormatting>
  <conditionalFormatting sqref="G6 O46:O52 M46:M52 Q38 I38 M38 M30 O30 M22 O22 G38 K38 O38 Q30 I30 G30 K30 Q22 I22 G22 K22 Q46:Q52 I46:I52 G46:G52 E47:E52 K46:K52">
    <cfRule type="expression" dxfId="2269" priority="1154">
      <formula>D6=""</formula>
    </cfRule>
  </conditionalFormatting>
  <conditionalFormatting sqref="I6">
    <cfRule type="expression" dxfId="2268" priority="1153">
      <formula>H6=""</formula>
    </cfRule>
  </conditionalFormatting>
  <conditionalFormatting sqref="K6">
    <cfRule type="expression" dxfId="2267" priority="1152">
      <formula>J6=""</formula>
    </cfRule>
  </conditionalFormatting>
  <conditionalFormatting sqref="M6">
    <cfRule type="expression" dxfId="2266" priority="1151">
      <formula>L6=""</formula>
    </cfRule>
  </conditionalFormatting>
  <conditionalFormatting sqref="O6">
    <cfRule type="expression" dxfId="2265" priority="1150">
      <formula>N6=""</formula>
    </cfRule>
  </conditionalFormatting>
  <conditionalFormatting sqref="Q6">
    <cfRule type="expression" dxfId="2264" priority="1149">
      <formula>P6=""</formula>
    </cfRule>
  </conditionalFormatting>
  <conditionalFormatting sqref="M6">
    <cfRule type="expression" dxfId="2263" priority="1148">
      <formula>L6=""</formula>
    </cfRule>
  </conditionalFormatting>
  <conditionalFormatting sqref="O6">
    <cfRule type="expression" dxfId="2262" priority="1147">
      <formula>N6=""</formula>
    </cfRule>
  </conditionalFormatting>
  <conditionalFormatting sqref="Q6">
    <cfRule type="expression" dxfId="2261" priority="1146">
      <formula>P6=""</formula>
    </cfRule>
  </conditionalFormatting>
  <conditionalFormatting sqref="Q6">
    <cfRule type="expression" dxfId="2260" priority="1145">
      <formula>P6=""</formula>
    </cfRule>
  </conditionalFormatting>
  <conditionalFormatting sqref="Q6">
    <cfRule type="expression" dxfId="2259" priority="1144">
      <formula>P6=""</formula>
    </cfRule>
  </conditionalFormatting>
  <conditionalFormatting sqref="Q6">
    <cfRule type="expression" dxfId="2258" priority="1143">
      <formula>P6=""</formula>
    </cfRule>
  </conditionalFormatting>
  <conditionalFormatting sqref="O6">
    <cfRule type="expression" dxfId="2257" priority="1142">
      <formula>N6=""</formula>
    </cfRule>
  </conditionalFormatting>
  <conditionalFormatting sqref="O6">
    <cfRule type="expression" dxfId="2256" priority="1141">
      <formula>N6=""</formula>
    </cfRule>
  </conditionalFormatting>
  <conditionalFormatting sqref="O6">
    <cfRule type="expression" dxfId="2255" priority="1140">
      <formula>N6=""</formula>
    </cfRule>
  </conditionalFormatting>
  <conditionalFormatting sqref="M6">
    <cfRule type="expression" dxfId="2254" priority="1139">
      <formula>L6=""</formula>
    </cfRule>
  </conditionalFormatting>
  <conditionalFormatting sqref="M6">
    <cfRule type="expression" dxfId="2253" priority="1138">
      <formula>L6=""</formula>
    </cfRule>
  </conditionalFormatting>
  <conditionalFormatting sqref="M6">
    <cfRule type="expression" dxfId="2252" priority="1137">
      <formula>L6=""</formula>
    </cfRule>
  </conditionalFormatting>
  <conditionalFormatting sqref="K6">
    <cfRule type="expression" dxfId="2251" priority="1136">
      <formula>J6=""</formula>
    </cfRule>
  </conditionalFormatting>
  <conditionalFormatting sqref="K6">
    <cfRule type="expression" dxfId="2250" priority="1135">
      <formula>J6=""</formula>
    </cfRule>
  </conditionalFormatting>
  <conditionalFormatting sqref="K6">
    <cfRule type="expression" dxfId="2249" priority="1134">
      <formula>J6=""</formula>
    </cfRule>
  </conditionalFormatting>
  <conditionalFormatting sqref="I6">
    <cfRule type="expression" dxfId="2248" priority="1133">
      <formula>H6=""</formula>
    </cfRule>
  </conditionalFormatting>
  <conditionalFormatting sqref="I6">
    <cfRule type="expression" dxfId="2247" priority="1132">
      <formula>H6=""</formula>
    </cfRule>
  </conditionalFormatting>
  <conditionalFormatting sqref="I6">
    <cfRule type="expression" dxfId="2246" priority="1131">
      <formula>H6=""</formula>
    </cfRule>
  </conditionalFormatting>
  <conditionalFormatting sqref="G6">
    <cfRule type="expression" dxfId="2245" priority="1130">
      <formula>F6=""</formula>
    </cfRule>
  </conditionalFormatting>
  <conditionalFormatting sqref="G6">
    <cfRule type="expression" dxfId="2244" priority="1129">
      <formula>F6=""</formula>
    </cfRule>
  </conditionalFormatting>
  <conditionalFormatting sqref="G6">
    <cfRule type="expression" dxfId="2243" priority="1128">
      <formula>F6=""</formula>
    </cfRule>
  </conditionalFormatting>
  <conditionalFormatting sqref="M6">
    <cfRule type="expression" dxfId="2242" priority="1127">
      <formula>L6=""</formula>
    </cfRule>
  </conditionalFormatting>
  <conditionalFormatting sqref="M6">
    <cfRule type="expression" dxfId="2241" priority="1126">
      <formula>L6=""</formula>
    </cfRule>
  </conditionalFormatting>
  <conditionalFormatting sqref="M6">
    <cfRule type="expression" dxfId="2240" priority="1125">
      <formula>L6=""</formula>
    </cfRule>
  </conditionalFormatting>
  <conditionalFormatting sqref="M6">
    <cfRule type="expression" dxfId="2239" priority="1124">
      <formula>L6=""</formula>
    </cfRule>
  </conditionalFormatting>
  <conditionalFormatting sqref="O6">
    <cfRule type="expression" dxfId="2238" priority="1123">
      <formula>N6=""</formula>
    </cfRule>
  </conditionalFormatting>
  <conditionalFormatting sqref="O6">
    <cfRule type="expression" dxfId="2237" priority="1122">
      <formula>N6=""</formula>
    </cfRule>
  </conditionalFormatting>
  <conditionalFormatting sqref="O6">
    <cfRule type="expression" dxfId="2236" priority="1121">
      <formula>N6=""</formula>
    </cfRule>
  </conditionalFormatting>
  <conditionalFormatting sqref="O6">
    <cfRule type="expression" dxfId="2235" priority="1120">
      <formula>N6=""</formula>
    </cfRule>
  </conditionalFormatting>
  <conditionalFormatting sqref="Q6">
    <cfRule type="expression" dxfId="2234" priority="1119">
      <formula>P6=""</formula>
    </cfRule>
  </conditionalFormatting>
  <conditionalFormatting sqref="Q6">
    <cfRule type="expression" dxfId="2233" priority="1118">
      <formula>P6=""</formula>
    </cfRule>
  </conditionalFormatting>
  <conditionalFormatting sqref="Q6">
    <cfRule type="expression" dxfId="2232" priority="1117">
      <formula>P6=""</formula>
    </cfRule>
  </conditionalFormatting>
  <conditionalFormatting sqref="Q6">
    <cfRule type="expression" dxfId="2231" priority="1116">
      <formula>P6=""</formula>
    </cfRule>
  </conditionalFormatting>
  <conditionalFormatting sqref="I6">
    <cfRule type="expression" dxfId="2230" priority="1115">
      <formula>H6=""</formula>
    </cfRule>
  </conditionalFormatting>
  <conditionalFormatting sqref="I6">
    <cfRule type="expression" dxfId="2229" priority="1114">
      <formula>H6=""</formula>
    </cfRule>
  </conditionalFormatting>
  <conditionalFormatting sqref="I6">
    <cfRule type="expression" dxfId="2228" priority="1113">
      <formula>H6=""</formula>
    </cfRule>
  </conditionalFormatting>
  <conditionalFormatting sqref="I6">
    <cfRule type="expression" dxfId="2227" priority="1112">
      <formula>H6=""</formula>
    </cfRule>
  </conditionalFormatting>
  <conditionalFormatting sqref="G6">
    <cfRule type="expression" dxfId="2226" priority="1111">
      <formula>F6=""</formula>
    </cfRule>
  </conditionalFormatting>
  <conditionalFormatting sqref="G6">
    <cfRule type="expression" dxfId="2225" priority="1110">
      <formula>F6=""</formula>
    </cfRule>
  </conditionalFormatting>
  <conditionalFormatting sqref="G6">
    <cfRule type="expression" dxfId="2224" priority="1109">
      <formula>F6=""</formula>
    </cfRule>
  </conditionalFormatting>
  <conditionalFormatting sqref="G6">
    <cfRule type="expression" dxfId="2223" priority="1108">
      <formula>F6=""</formula>
    </cfRule>
  </conditionalFormatting>
  <conditionalFormatting sqref="G6">
    <cfRule type="expression" dxfId="2222" priority="1107">
      <formula>F6=""</formula>
    </cfRule>
  </conditionalFormatting>
  <conditionalFormatting sqref="G6">
    <cfRule type="expression" dxfId="2221" priority="1106">
      <formula>F6=""</formula>
    </cfRule>
  </conditionalFormatting>
  <conditionalFormatting sqref="G6">
    <cfRule type="expression" dxfId="2220" priority="1105">
      <formula>F6=""</formula>
    </cfRule>
  </conditionalFormatting>
  <conditionalFormatting sqref="G6">
    <cfRule type="expression" dxfId="2219" priority="1104">
      <formula>F6=""</formula>
    </cfRule>
  </conditionalFormatting>
  <conditionalFormatting sqref="G6">
    <cfRule type="expression" dxfId="2218" priority="1103">
      <formula>F6=""</formula>
    </cfRule>
  </conditionalFormatting>
  <conditionalFormatting sqref="I6">
    <cfRule type="expression" dxfId="2217" priority="1102">
      <formula>H6=""</formula>
    </cfRule>
  </conditionalFormatting>
  <conditionalFormatting sqref="I6">
    <cfRule type="expression" dxfId="2216" priority="1101">
      <formula>H6=""</formula>
    </cfRule>
  </conditionalFormatting>
  <conditionalFormatting sqref="I6">
    <cfRule type="expression" dxfId="2215" priority="1100">
      <formula>H6=""</formula>
    </cfRule>
  </conditionalFormatting>
  <conditionalFormatting sqref="I6">
    <cfRule type="expression" dxfId="2214" priority="1099">
      <formula>H6=""</formula>
    </cfRule>
  </conditionalFormatting>
  <conditionalFormatting sqref="I6">
    <cfRule type="expression" dxfId="2213" priority="1098">
      <formula>H6=""</formula>
    </cfRule>
  </conditionalFormatting>
  <conditionalFormatting sqref="K6">
    <cfRule type="expression" dxfId="2212" priority="1097">
      <formula>J6=""</formula>
    </cfRule>
  </conditionalFormatting>
  <conditionalFormatting sqref="K6">
    <cfRule type="expression" dxfId="2211" priority="1096">
      <formula>J6=""</formula>
    </cfRule>
  </conditionalFormatting>
  <conditionalFormatting sqref="K6">
    <cfRule type="expression" dxfId="2210" priority="1095">
      <formula>J6=""</formula>
    </cfRule>
  </conditionalFormatting>
  <conditionalFormatting sqref="K6">
    <cfRule type="expression" dxfId="2209" priority="1094">
      <formula>J6=""</formula>
    </cfRule>
  </conditionalFormatting>
  <conditionalFormatting sqref="K6">
    <cfRule type="expression" dxfId="2208" priority="1093">
      <formula>J6=""</formula>
    </cfRule>
  </conditionalFormatting>
  <conditionalFormatting sqref="M6">
    <cfRule type="expression" dxfId="2207" priority="1092">
      <formula>L6=""</formula>
    </cfRule>
  </conditionalFormatting>
  <conditionalFormatting sqref="M6">
    <cfRule type="expression" dxfId="2206" priority="1091">
      <formula>L6=""</formula>
    </cfRule>
  </conditionalFormatting>
  <conditionalFormatting sqref="M6">
    <cfRule type="expression" dxfId="2205" priority="1090">
      <formula>L6=""</formula>
    </cfRule>
  </conditionalFormatting>
  <conditionalFormatting sqref="M6">
    <cfRule type="expression" dxfId="2204" priority="1089">
      <formula>L6=""</formula>
    </cfRule>
  </conditionalFormatting>
  <conditionalFormatting sqref="M6">
    <cfRule type="expression" dxfId="2203" priority="1088">
      <formula>L6=""</formula>
    </cfRule>
  </conditionalFormatting>
  <conditionalFormatting sqref="O6">
    <cfRule type="expression" dxfId="2202" priority="1087">
      <formula>N6=""</formula>
    </cfRule>
  </conditionalFormatting>
  <conditionalFormatting sqref="O6">
    <cfRule type="expression" dxfId="2201" priority="1086">
      <formula>N6=""</formula>
    </cfRule>
  </conditionalFormatting>
  <conditionalFormatting sqref="O6">
    <cfRule type="expression" dxfId="2200" priority="1085">
      <formula>N6=""</formula>
    </cfRule>
  </conditionalFormatting>
  <conditionalFormatting sqref="O6">
    <cfRule type="expression" dxfId="2199" priority="1084">
      <formula>N6=""</formula>
    </cfRule>
  </conditionalFormatting>
  <conditionalFormatting sqref="O6">
    <cfRule type="expression" dxfId="2198" priority="1083">
      <formula>N6=""</formula>
    </cfRule>
  </conditionalFormatting>
  <conditionalFormatting sqref="Q6">
    <cfRule type="expression" dxfId="2197" priority="1082">
      <formula>P6=""</formula>
    </cfRule>
  </conditionalFormatting>
  <conditionalFormatting sqref="Q6">
    <cfRule type="expression" dxfId="2196" priority="1081">
      <formula>P6=""</formula>
    </cfRule>
  </conditionalFormatting>
  <conditionalFormatting sqref="Q6">
    <cfRule type="expression" dxfId="2195" priority="1080">
      <formula>P6=""</formula>
    </cfRule>
  </conditionalFormatting>
  <conditionalFormatting sqref="Q6">
    <cfRule type="expression" dxfId="2194" priority="1079">
      <formula>P6=""</formula>
    </cfRule>
  </conditionalFormatting>
  <conditionalFormatting sqref="Q6">
    <cfRule type="expression" dxfId="2193" priority="1078">
      <formula>P6=""</formula>
    </cfRule>
  </conditionalFormatting>
  <conditionalFormatting sqref="K6">
    <cfRule type="expression" dxfId="2192" priority="1077">
      <formula>J6=""</formula>
    </cfRule>
  </conditionalFormatting>
  <conditionalFormatting sqref="K6">
    <cfRule type="expression" dxfId="2191" priority="1076">
      <formula>J6=""</formula>
    </cfRule>
  </conditionalFormatting>
  <conditionalFormatting sqref="K6">
    <cfRule type="expression" dxfId="2190" priority="1075">
      <formula>J6=""</formula>
    </cfRule>
  </conditionalFormatting>
  <conditionalFormatting sqref="K6">
    <cfRule type="expression" dxfId="2189" priority="1074">
      <formula>J6=""</formula>
    </cfRule>
  </conditionalFormatting>
  <conditionalFormatting sqref="K6">
    <cfRule type="expression" dxfId="2188" priority="1073">
      <formula>J6=""</formula>
    </cfRule>
  </conditionalFormatting>
  <conditionalFormatting sqref="K6">
    <cfRule type="expression" dxfId="2187" priority="1072">
      <formula>J6=""</formula>
    </cfRule>
  </conditionalFormatting>
  <conditionalFormatting sqref="K6">
    <cfRule type="expression" dxfId="2186" priority="1071">
      <formula>J6=""</formula>
    </cfRule>
  </conditionalFormatting>
  <conditionalFormatting sqref="K6">
    <cfRule type="expression" dxfId="2185" priority="1070">
      <formula>J6=""</formula>
    </cfRule>
  </conditionalFormatting>
  <conditionalFormatting sqref="K6">
    <cfRule type="expression" dxfId="2184" priority="1069">
      <formula>J6=""</formula>
    </cfRule>
  </conditionalFormatting>
  <conditionalFormatting sqref="K6">
    <cfRule type="expression" dxfId="2183" priority="1068">
      <formula>J6=""</formula>
    </cfRule>
  </conditionalFormatting>
  <conditionalFormatting sqref="K6">
    <cfRule type="expression" dxfId="2182" priority="1067">
      <formula>J6=""</formula>
    </cfRule>
  </conditionalFormatting>
  <conditionalFormatting sqref="K6">
    <cfRule type="expression" dxfId="2181" priority="1066">
      <formula>J6=""</formula>
    </cfRule>
  </conditionalFormatting>
  <conditionalFormatting sqref="K6">
    <cfRule type="expression" dxfId="2180" priority="1065">
      <formula>J6=""</formula>
    </cfRule>
  </conditionalFormatting>
  <conditionalFormatting sqref="K6">
    <cfRule type="expression" dxfId="2179" priority="1064">
      <formula>J6=""</formula>
    </cfRule>
  </conditionalFormatting>
  <conditionalFormatting sqref="K6">
    <cfRule type="expression" dxfId="2178" priority="1063">
      <formula>J6=""</formula>
    </cfRule>
  </conditionalFormatting>
  <conditionalFormatting sqref="K6">
    <cfRule type="expression" dxfId="2177" priority="1062">
      <formula>J6=""</formula>
    </cfRule>
  </conditionalFormatting>
  <conditionalFormatting sqref="K6">
    <cfRule type="expression" dxfId="2176" priority="1061">
      <formula>J6=""</formula>
    </cfRule>
  </conditionalFormatting>
  <conditionalFormatting sqref="K6">
    <cfRule type="expression" dxfId="2175" priority="1060">
      <formula>J6=""</formula>
    </cfRule>
  </conditionalFormatting>
  <conditionalFormatting sqref="K6">
    <cfRule type="expression" dxfId="2174" priority="1059">
      <formula>J6=""</formula>
    </cfRule>
  </conditionalFormatting>
  <conditionalFormatting sqref="K6">
    <cfRule type="expression" dxfId="2173" priority="1058">
      <formula>J6=""</formula>
    </cfRule>
  </conditionalFormatting>
  <conditionalFormatting sqref="K6">
    <cfRule type="expression" dxfId="2172" priority="1057">
      <formula>J6=""</formula>
    </cfRule>
  </conditionalFormatting>
  <conditionalFormatting sqref="K6">
    <cfRule type="expression" dxfId="2171" priority="1056">
      <formula>J6=""</formula>
    </cfRule>
  </conditionalFormatting>
  <conditionalFormatting sqref="K6">
    <cfRule type="expression" dxfId="2170" priority="1055">
      <formula>J6=""</formula>
    </cfRule>
  </conditionalFormatting>
  <conditionalFormatting sqref="K6">
    <cfRule type="expression" dxfId="2169" priority="1054">
      <formula>J6=""</formula>
    </cfRule>
  </conditionalFormatting>
  <conditionalFormatting sqref="K6">
    <cfRule type="expression" dxfId="2168" priority="1053">
      <formula>J6=""</formula>
    </cfRule>
  </conditionalFormatting>
  <conditionalFormatting sqref="K6">
    <cfRule type="expression" dxfId="2167" priority="1052">
      <formula>J6=""</formula>
    </cfRule>
  </conditionalFormatting>
  <conditionalFormatting sqref="I6">
    <cfRule type="expression" dxfId="2166" priority="1051">
      <formula>H6=""</formula>
    </cfRule>
  </conditionalFormatting>
  <conditionalFormatting sqref="I6">
    <cfRule type="expression" dxfId="2165" priority="1050">
      <formula>H6=""</formula>
    </cfRule>
  </conditionalFormatting>
  <conditionalFormatting sqref="I6">
    <cfRule type="expression" dxfId="2164" priority="1049">
      <formula>H6=""</formula>
    </cfRule>
  </conditionalFormatting>
  <conditionalFormatting sqref="I6">
    <cfRule type="expression" dxfId="2163" priority="1048">
      <formula>H6=""</formula>
    </cfRule>
  </conditionalFormatting>
  <conditionalFormatting sqref="I6">
    <cfRule type="expression" dxfId="2162" priority="1047">
      <formula>H6=""</formula>
    </cfRule>
  </conditionalFormatting>
  <conditionalFormatting sqref="I6">
    <cfRule type="expression" dxfId="2161" priority="1046">
      <formula>H6=""</formula>
    </cfRule>
  </conditionalFormatting>
  <conditionalFormatting sqref="I6">
    <cfRule type="expression" dxfId="2160" priority="1045">
      <formula>H6=""</formula>
    </cfRule>
  </conditionalFormatting>
  <conditionalFormatting sqref="I6">
    <cfRule type="expression" dxfId="2159" priority="1044">
      <formula>H6=""</formula>
    </cfRule>
  </conditionalFormatting>
  <conditionalFormatting sqref="I6">
    <cfRule type="expression" dxfId="2158" priority="1043">
      <formula>H6=""</formula>
    </cfRule>
  </conditionalFormatting>
  <conditionalFormatting sqref="I6">
    <cfRule type="expression" dxfId="2157" priority="1042">
      <formula>H6=""</formula>
    </cfRule>
  </conditionalFormatting>
  <conditionalFormatting sqref="I6">
    <cfRule type="expression" dxfId="2156" priority="1041">
      <formula>H6=""</formula>
    </cfRule>
  </conditionalFormatting>
  <conditionalFormatting sqref="I6">
    <cfRule type="expression" dxfId="2155" priority="1040">
      <formula>H6=""</formula>
    </cfRule>
  </conditionalFormatting>
  <conditionalFormatting sqref="I6">
    <cfRule type="expression" dxfId="2154" priority="1039">
      <formula>H6=""</formula>
    </cfRule>
  </conditionalFormatting>
  <conditionalFormatting sqref="I6">
    <cfRule type="expression" dxfId="2153" priority="1038">
      <formula>H6=""</formula>
    </cfRule>
  </conditionalFormatting>
  <conditionalFormatting sqref="I6">
    <cfRule type="expression" dxfId="2152" priority="1037">
      <formula>H6=""</formula>
    </cfRule>
  </conditionalFormatting>
  <conditionalFormatting sqref="I6">
    <cfRule type="expression" dxfId="2151" priority="1036">
      <formula>H6=""</formula>
    </cfRule>
  </conditionalFormatting>
  <conditionalFormatting sqref="I6">
    <cfRule type="expression" dxfId="2150" priority="1035">
      <formula>H6=""</formula>
    </cfRule>
  </conditionalFormatting>
  <conditionalFormatting sqref="I6">
    <cfRule type="expression" dxfId="2149" priority="1034">
      <formula>H6=""</formula>
    </cfRule>
  </conditionalFormatting>
  <conditionalFormatting sqref="I6">
    <cfRule type="expression" dxfId="2148" priority="1033">
      <formula>H6=""</formula>
    </cfRule>
  </conditionalFormatting>
  <conditionalFormatting sqref="I6">
    <cfRule type="expression" dxfId="2147" priority="1032">
      <formula>H6=""</formula>
    </cfRule>
  </conditionalFormatting>
  <conditionalFormatting sqref="I6">
    <cfRule type="expression" dxfId="2146" priority="1031">
      <formula>H6=""</formula>
    </cfRule>
  </conditionalFormatting>
  <conditionalFormatting sqref="I6">
    <cfRule type="expression" dxfId="2145" priority="1030">
      <formula>H6=""</formula>
    </cfRule>
  </conditionalFormatting>
  <conditionalFormatting sqref="I6">
    <cfRule type="expression" dxfId="2144" priority="1029">
      <formula>H6=""</formula>
    </cfRule>
  </conditionalFormatting>
  <conditionalFormatting sqref="I6">
    <cfRule type="expression" dxfId="2143" priority="1028">
      <formula>H6=""</formula>
    </cfRule>
  </conditionalFormatting>
  <conditionalFormatting sqref="I6">
    <cfRule type="expression" dxfId="2142" priority="1027">
      <formula>H6=""</formula>
    </cfRule>
  </conditionalFormatting>
  <conditionalFormatting sqref="I6">
    <cfRule type="expression" dxfId="2141" priority="1026">
      <formula>H6=""</formula>
    </cfRule>
  </conditionalFormatting>
  <conditionalFormatting sqref="I6">
    <cfRule type="expression" dxfId="2140" priority="1025">
      <formula>H6=""</formula>
    </cfRule>
  </conditionalFormatting>
  <conditionalFormatting sqref="I6">
    <cfRule type="expression" dxfId="2139" priority="1024">
      <formula>H6=""</formula>
    </cfRule>
  </conditionalFormatting>
  <conditionalFormatting sqref="I6">
    <cfRule type="expression" dxfId="2138" priority="1023">
      <formula>H6=""</formula>
    </cfRule>
  </conditionalFormatting>
  <conditionalFormatting sqref="I6">
    <cfRule type="expression" dxfId="2137" priority="1022">
      <formula>H6=""</formula>
    </cfRule>
  </conditionalFormatting>
  <conditionalFormatting sqref="I6">
    <cfRule type="expression" dxfId="2136" priority="1021">
      <formula>H6=""</formula>
    </cfRule>
  </conditionalFormatting>
  <conditionalFormatting sqref="I6">
    <cfRule type="expression" dxfId="2135" priority="1020">
      <formula>H6=""</formula>
    </cfRule>
  </conditionalFormatting>
  <conditionalFormatting sqref="I6">
    <cfRule type="expression" dxfId="2134" priority="1019">
      <formula>H6=""</formula>
    </cfRule>
  </conditionalFormatting>
  <conditionalFormatting sqref="I6">
    <cfRule type="expression" dxfId="2133" priority="1018">
      <formula>H6=""</formula>
    </cfRule>
  </conditionalFormatting>
  <conditionalFormatting sqref="I6">
    <cfRule type="expression" dxfId="2132" priority="1017">
      <formula>H6=""</formula>
    </cfRule>
  </conditionalFormatting>
  <conditionalFormatting sqref="G6">
    <cfRule type="expression" dxfId="2131" priority="1016">
      <formula>F6=""</formula>
    </cfRule>
  </conditionalFormatting>
  <conditionalFormatting sqref="G6">
    <cfRule type="expression" dxfId="2130" priority="1015">
      <formula>F6=""</formula>
    </cfRule>
  </conditionalFormatting>
  <conditionalFormatting sqref="G6">
    <cfRule type="expression" dxfId="2129" priority="1014">
      <formula>F6=""</formula>
    </cfRule>
  </conditionalFormatting>
  <conditionalFormatting sqref="G6">
    <cfRule type="expression" dxfId="2128" priority="1013">
      <formula>F6=""</formula>
    </cfRule>
  </conditionalFormatting>
  <conditionalFormatting sqref="G6">
    <cfRule type="expression" dxfId="2127" priority="1012">
      <formula>F6=""</formula>
    </cfRule>
  </conditionalFormatting>
  <conditionalFormatting sqref="G6">
    <cfRule type="expression" dxfId="2126" priority="1011">
      <formula>F6=""</formula>
    </cfRule>
  </conditionalFormatting>
  <conditionalFormatting sqref="G6">
    <cfRule type="expression" dxfId="2125" priority="1010">
      <formula>F6=""</formula>
    </cfRule>
  </conditionalFormatting>
  <conditionalFormatting sqref="G6">
    <cfRule type="expression" dxfId="2124" priority="1009">
      <formula>F6=""</formula>
    </cfRule>
  </conditionalFormatting>
  <conditionalFormatting sqref="G6">
    <cfRule type="expression" dxfId="2123" priority="1008">
      <formula>F6=""</formula>
    </cfRule>
  </conditionalFormatting>
  <conditionalFormatting sqref="G6">
    <cfRule type="expression" dxfId="2122" priority="1007">
      <formula>F6=""</formula>
    </cfRule>
  </conditionalFormatting>
  <conditionalFormatting sqref="G6">
    <cfRule type="expression" dxfId="2121" priority="1006">
      <formula>F6=""</formula>
    </cfRule>
  </conditionalFormatting>
  <conditionalFormatting sqref="G6">
    <cfRule type="expression" dxfId="2120" priority="1005">
      <formula>F6=""</formula>
    </cfRule>
  </conditionalFormatting>
  <conditionalFormatting sqref="G6">
    <cfRule type="expression" dxfId="2119" priority="1004">
      <formula>F6=""</formula>
    </cfRule>
  </conditionalFormatting>
  <conditionalFormatting sqref="G6">
    <cfRule type="expression" dxfId="2118" priority="1003">
      <formula>F6=""</formula>
    </cfRule>
  </conditionalFormatting>
  <conditionalFormatting sqref="G6">
    <cfRule type="expression" dxfId="2117" priority="1002">
      <formula>F6=""</formula>
    </cfRule>
  </conditionalFormatting>
  <conditionalFormatting sqref="G6">
    <cfRule type="expression" dxfId="2116" priority="1001">
      <formula>F6=""</formula>
    </cfRule>
  </conditionalFormatting>
  <conditionalFormatting sqref="G6">
    <cfRule type="expression" dxfId="2115" priority="1000">
      <formula>F6=""</formula>
    </cfRule>
  </conditionalFormatting>
  <conditionalFormatting sqref="G6">
    <cfRule type="expression" dxfId="2114" priority="999">
      <formula>F6=""</formula>
    </cfRule>
  </conditionalFormatting>
  <conditionalFormatting sqref="G6">
    <cfRule type="expression" dxfId="2113" priority="998">
      <formula>F6=""</formula>
    </cfRule>
  </conditionalFormatting>
  <conditionalFormatting sqref="G6">
    <cfRule type="expression" dxfId="2112" priority="997">
      <formula>F6=""</formula>
    </cfRule>
  </conditionalFormatting>
  <conditionalFormatting sqref="G6">
    <cfRule type="expression" dxfId="2111" priority="996">
      <formula>F6=""</formula>
    </cfRule>
  </conditionalFormatting>
  <conditionalFormatting sqref="G6">
    <cfRule type="expression" dxfId="2110" priority="995">
      <formula>F6=""</formula>
    </cfRule>
  </conditionalFormatting>
  <conditionalFormatting sqref="G6">
    <cfRule type="expression" dxfId="2109" priority="994">
      <formula>F6=""</formula>
    </cfRule>
  </conditionalFormatting>
  <conditionalFormatting sqref="G6">
    <cfRule type="expression" dxfId="2108" priority="993">
      <formula>F6=""</formula>
    </cfRule>
  </conditionalFormatting>
  <conditionalFormatting sqref="G6">
    <cfRule type="expression" dxfId="2107" priority="992">
      <formula>F6=""</formula>
    </cfRule>
  </conditionalFormatting>
  <conditionalFormatting sqref="G6">
    <cfRule type="expression" dxfId="2106" priority="991">
      <formula>F6=""</formula>
    </cfRule>
  </conditionalFormatting>
  <conditionalFormatting sqref="G6">
    <cfRule type="expression" dxfId="2105" priority="990">
      <formula>F6=""</formula>
    </cfRule>
  </conditionalFormatting>
  <conditionalFormatting sqref="G6">
    <cfRule type="expression" dxfId="2104" priority="989">
      <formula>F6=""</formula>
    </cfRule>
  </conditionalFormatting>
  <conditionalFormatting sqref="G6">
    <cfRule type="expression" dxfId="2103" priority="988">
      <formula>F6=""</formula>
    </cfRule>
  </conditionalFormatting>
  <conditionalFormatting sqref="G6">
    <cfRule type="expression" dxfId="2102" priority="987">
      <formula>F6=""</formula>
    </cfRule>
  </conditionalFormatting>
  <conditionalFormatting sqref="G6">
    <cfRule type="expression" dxfId="2101" priority="986">
      <formula>F6=""</formula>
    </cfRule>
  </conditionalFormatting>
  <conditionalFormatting sqref="G6">
    <cfRule type="expression" dxfId="2100" priority="985">
      <formula>F6=""</formula>
    </cfRule>
  </conditionalFormatting>
  <conditionalFormatting sqref="G6">
    <cfRule type="expression" dxfId="2099" priority="984">
      <formula>F6=""</formula>
    </cfRule>
  </conditionalFormatting>
  <conditionalFormatting sqref="G6">
    <cfRule type="expression" dxfId="2098" priority="983">
      <formula>F6=""</formula>
    </cfRule>
  </conditionalFormatting>
  <conditionalFormatting sqref="G6">
    <cfRule type="expression" dxfId="2097" priority="982">
      <formula>F6=""</formula>
    </cfRule>
  </conditionalFormatting>
  <conditionalFormatting sqref="M6">
    <cfRule type="expression" dxfId="2096" priority="981">
      <formula>L6=""</formula>
    </cfRule>
  </conditionalFormatting>
  <conditionalFormatting sqref="M6">
    <cfRule type="expression" dxfId="2095" priority="980">
      <formula>L6=""</formula>
    </cfRule>
  </conditionalFormatting>
  <conditionalFormatting sqref="M6">
    <cfRule type="expression" dxfId="2094" priority="979">
      <formula>L6=""</formula>
    </cfRule>
  </conditionalFormatting>
  <conditionalFormatting sqref="M6">
    <cfRule type="expression" dxfId="2093" priority="978">
      <formula>L6=""</formula>
    </cfRule>
  </conditionalFormatting>
  <conditionalFormatting sqref="M6">
    <cfRule type="expression" dxfId="2092" priority="977">
      <formula>L6=""</formula>
    </cfRule>
  </conditionalFormatting>
  <conditionalFormatting sqref="M6">
    <cfRule type="expression" dxfId="2091" priority="976">
      <formula>L6=""</formula>
    </cfRule>
  </conditionalFormatting>
  <conditionalFormatting sqref="M6">
    <cfRule type="expression" dxfId="2090" priority="975">
      <formula>L6=""</formula>
    </cfRule>
  </conditionalFormatting>
  <conditionalFormatting sqref="M6">
    <cfRule type="expression" dxfId="2089" priority="974">
      <formula>L6=""</formula>
    </cfRule>
  </conditionalFormatting>
  <conditionalFormatting sqref="M6">
    <cfRule type="expression" dxfId="2088" priority="973">
      <formula>L6=""</formula>
    </cfRule>
  </conditionalFormatting>
  <conditionalFormatting sqref="M6">
    <cfRule type="expression" dxfId="2087" priority="972">
      <formula>L6=""</formula>
    </cfRule>
  </conditionalFormatting>
  <conditionalFormatting sqref="M6">
    <cfRule type="expression" dxfId="2086" priority="971">
      <formula>L6=""</formula>
    </cfRule>
  </conditionalFormatting>
  <conditionalFormatting sqref="M6">
    <cfRule type="expression" dxfId="2085" priority="970">
      <formula>L6=""</formula>
    </cfRule>
  </conditionalFormatting>
  <conditionalFormatting sqref="M6">
    <cfRule type="expression" dxfId="2084" priority="969">
      <formula>L6=""</formula>
    </cfRule>
  </conditionalFormatting>
  <conditionalFormatting sqref="M6">
    <cfRule type="expression" dxfId="2083" priority="968">
      <formula>L6=""</formula>
    </cfRule>
  </conditionalFormatting>
  <conditionalFormatting sqref="M6">
    <cfRule type="expression" dxfId="2082" priority="967">
      <formula>L6=""</formula>
    </cfRule>
  </conditionalFormatting>
  <conditionalFormatting sqref="M6">
    <cfRule type="expression" dxfId="2081" priority="966">
      <formula>L6=""</formula>
    </cfRule>
  </conditionalFormatting>
  <conditionalFormatting sqref="M6">
    <cfRule type="expression" dxfId="2080" priority="965">
      <formula>L6=""</formula>
    </cfRule>
  </conditionalFormatting>
  <conditionalFormatting sqref="M6">
    <cfRule type="expression" dxfId="2079" priority="964">
      <formula>L6=""</formula>
    </cfRule>
  </conditionalFormatting>
  <conditionalFormatting sqref="M6">
    <cfRule type="expression" dxfId="2078" priority="963">
      <formula>L6=""</formula>
    </cfRule>
  </conditionalFormatting>
  <conditionalFormatting sqref="M6">
    <cfRule type="expression" dxfId="2077" priority="962">
      <formula>L6=""</formula>
    </cfRule>
  </conditionalFormatting>
  <conditionalFormatting sqref="M6">
    <cfRule type="expression" dxfId="2076" priority="961">
      <formula>L6=""</formula>
    </cfRule>
  </conditionalFormatting>
  <conditionalFormatting sqref="M6">
    <cfRule type="expression" dxfId="2075" priority="960">
      <formula>L6=""</formula>
    </cfRule>
  </conditionalFormatting>
  <conditionalFormatting sqref="M6">
    <cfRule type="expression" dxfId="2074" priority="959">
      <formula>L6=""</formula>
    </cfRule>
  </conditionalFormatting>
  <conditionalFormatting sqref="M6">
    <cfRule type="expression" dxfId="2073" priority="958">
      <formula>L6=""</formula>
    </cfRule>
  </conditionalFormatting>
  <conditionalFormatting sqref="M6">
    <cfRule type="expression" dxfId="2072" priority="957">
      <formula>L6=""</formula>
    </cfRule>
  </conditionalFormatting>
  <conditionalFormatting sqref="M6">
    <cfRule type="expression" dxfId="2071" priority="956">
      <formula>L6=""</formula>
    </cfRule>
  </conditionalFormatting>
  <conditionalFormatting sqref="M6">
    <cfRule type="expression" dxfId="2070" priority="955">
      <formula>L6=""</formula>
    </cfRule>
  </conditionalFormatting>
  <conditionalFormatting sqref="M6">
    <cfRule type="expression" dxfId="2069" priority="954">
      <formula>L6=""</formula>
    </cfRule>
  </conditionalFormatting>
  <conditionalFormatting sqref="M6">
    <cfRule type="expression" dxfId="2068" priority="953">
      <formula>L6=""</formula>
    </cfRule>
  </conditionalFormatting>
  <conditionalFormatting sqref="M6">
    <cfRule type="expression" dxfId="2067" priority="952">
      <formula>L6=""</formula>
    </cfRule>
  </conditionalFormatting>
  <conditionalFormatting sqref="M6">
    <cfRule type="expression" dxfId="2066" priority="951">
      <formula>L6=""</formula>
    </cfRule>
  </conditionalFormatting>
  <conditionalFormatting sqref="M6">
    <cfRule type="expression" dxfId="2065" priority="950">
      <formula>L6=""</formula>
    </cfRule>
  </conditionalFormatting>
  <conditionalFormatting sqref="M6">
    <cfRule type="expression" dxfId="2064" priority="949">
      <formula>L6=""</formula>
    </cfRule>
  </conditionalFormatting>
  <conditionalFormatting sqref="M6">
    <cfRule type="expression" dxfId="2063" priority="948">
      <formula>L6=""</formula>
    </cfRule>
  </conditionalFormatting>
  <conditionalFormatting sqref="M6">
    <cfRule type="expression" dxfId="2062" priority="947">
      <formula>L6=""</formula>
    </cfRule>
  </conditionalFormatting>
  <conditionalFormatting sqref="O6">
    <cfRule type="expression" dxfId="2061" priority="946">
      <formula>N6=""</formula>
    </cfRule>
  </conditionalFormatting>
  <conditionalFormatting sqref="O6">
    <cfRule type="expression" dxfId="2060" priority="945">
      <formula>N6=""</formula>
    </cfRule>
  </conditionalFormatting>
  <conditionalFormatting sqref="O6">
    <cfRule type="expression" dxfId="2059" priority="944">
      <formula>N6=""</formula>
    </cfRule>
  </conditionalFormatting>
  <conditionalFormatting sqref="O6">
    <cfRule type="expression" dxfId="2058" priority="943">
      <formula>N6=""</formula>
    </cfRule>
  </conditionalFormatting>
  <conditionalFormatting sqref="O6">
    <cfRule type="expression" dxfId="2057" priority="942">
      <formula>N6=""</formula>
    </cfRule>
  </conditionalFormatting>
  <conditionalFormatting sqref="O6">
    <cfRule type="expression" dxfId="2056" priority="941">
      <formula>N6=""</formula>
    </cfRule>
  </conditionalFormatting>
  <conditionalFormatting sqref="O6">
    <cfRule type="expression" dxfId="2055" priority="940">
      <formula>N6=""</formula>
    </cfRule>
  </conditionalFormatting>
  <conditionalFormatting sqref="O6">
    <cfRule type="expression" dxfId="2054" priority="939">
      <formula>N6=""</formula>
    </cfRule>
  </conditionalFormatting>
  <conditionalFormatting sqref="O6">
    <cfRule type="expression" dxfId="2053" priority="938">
      <formula>N6=""</formula>
    </cfRule>
  </conditionalFormatting>
  <conditionalFormatting sqref="O6">
    <cfRule type="expression" dxfId="2052" priority="937">
      <formula>N6=""</formula>
    </cfRule>
  </conditionalFormatting>
  <conditionalFormatting sqref="O6">
    <cfRule type="expression" dxfId="2051" priority="936">
      <formula>N6=""</formula>
    </cfRule>
  </conditionalFormatting>
  <conditionalFormatting sqref="O6">
    <cfRule type="expression" dxfId="2050" priority="935">
      <formula>N6=""</formula>
    </cfRule>
  </conditionalFormatting>
  <conditionalFormatting sqref="O6">
    <cfRule type="expression" dxfId="2049" priority="934">
      <formula>N6=""</formula>
    </cfRule>
  </conditionalFormatting>
  <conditionalFormatting sqref="O6">
    <cfRule type="expression" dxfId="2048" priority="933">
      <formula>N6=""</formula>
    </cfRule>
  </conditionalFormatting>
  <conditionalFormatting sqref="O6">
    <cfRule type="expression" dxfId="2047" priority="932">
      <formula>N6=""</formula>
    </cfRule>
  </conditionalFormatting>
  <conditionalFormatting sqref="O6">
    <cfRule type="expression" dxfId="2046" priority="931">
      <formula>N6=""</formula>
    </cfRule>
  </conditionalFormatting>
  <conditionalFormatting sqref="O6">
    <cfRule type="expression" dxfId="2045" priority="930">
      <formula>N6=""</formula>
    </cfRule>
  </conditionalFormatting>
  <conditionalFormatting sqref="O6">
    <cfRule type="expression" dxfId="2044" priority="929">
      <formula>N6=""</formula>
    </cfRule>
  </conditionalFormatting>
  <conditionalFormatting sqref="O6">
    <cfRule type="expression" dxfId="2043" priority="928">
      <formula>N6=""</formula>
    </cfRule>
  </conditionalFormatting>
  <conditionalFormatting sqref="O6">
    <cfRule type="expression" dxfId="2042" priority="927">
      <formula>N6=""</formula>
    </cfRule>
  </conditionalFormatting>
  <conditionalFormatting sqref="O6">
    <cfRule type="expression" dxfId="2041" priority="926">
      <formula>N6=""</formula>
    </cfRule>
  </conditionalFormatting>
  <conditionalFormatting sqref="O6">
    <cfRule type="expression" dxfId="2040" priority="925">
      <formula>N6=""</formula>
    </cfRule>
  </conditionalFormatting>
  <conditionalFormatting sqref="O6">
    <cfRule type="expression" dxfId="2039" priority="924">
      <formula>N6=""</formula>
    </cfRule>
  </conditionalFormatting>
  <conditionalFormatting sqref="O6">
    <cfRule type="expression" dxfId="2038" priority="923">
      <formula>N6=""</formula>
    </cfRule>
  </conditionalFormatting>
  <conditionalFormatting sqref="O6">
    <cfRule type="expression" dxfId="2037" priority="922">
      <formula>N6=""</formula>
    </cfRule>
  </conditionalFormatting>
  <conditionalFormatting sqref="O6">
    <cfRule type="expression" dxfId="2036" priority="921">
      <formula>N6=""</formula>
    </cfRule>
  </conditionalFormatting>
  <conditionalFormatting sqref="O6">
    <cfRule type="expression" dxfId="2035" priority="920">
      <formula>N6=""</formula>
    </cfRule>
  </conditionalFormatting>
  <conditionalFormatting sqref="O6">
    <cfRule type="expression" dxfId="2034" priority="919">
      <formula>N6=""</formula>
    </cfRule>
  </conditionalFormatting>
  <conditionalFormatting sqref="O6">
    <cfRule type="expression" dxfId="2033" priority="918">
      <formula>N6=""</formula>
    </cfRule>
  </conditionalFormatting>
  <conditionalFormatting sqref="O6">
    <cfRule type="expression" dxfId="2032" priority="917">
      <formula>N6=""</formula>
    </cfRule>
  </conditionalFormatting>
  <conditionalFormatting sqref="O6">
    <cfRule type="expression" dxfId="2031" priority="916">
      <formula>N6=""</formula>
    </cfRule>
  </conditionalFormatting>
  <conditionalFormatting sqref="O6">
    <cfRule type="expression" dxfId="2030" priority="915">
      <formula>N6=""</formula>
    </cfRule>
  </conditionalFormatting>
  <conditionalFormatting sqref="O6">
    <cfRule type="expression" dxfId="2029" priority="914">
      <formula>N6=""</formula>
    </cfRule>
  </conditionalFormatting>
  <conditionalFormatting sqref="O6">
    <cfRule type="expression" dxfId="2028" priority="913">
      <formula>N6=""</formula>
    </cfRule>
  </conditionalFormatting>
  <conditionalFormatting sqref="O6">
    <cfRule type="expression" dxfId="2027" priority="912">
      <formula>N6=""</formula>
    </cfRule>
  </conditionalFormatting>
  <conditionalFormatting sqref="Q6">
    <cfRule type="expression" dxfId="2026" priority="911">
      <formula>P6=""</formula>
    </cfRule>
  </conditionalFormatting>
  <conditionalFormatting sqref="Q6">
    <cfRule type="expression" dxfId="2025" priority="910">
      <formula>P6=""</formula>
    </cfRule>
  </conditionalFormatting>
  <conditionalFormatting sqref="Q6">
    <cfRule type="expression" dxfId="2024" priority="909">
      <formula>P6=""</formula>
    </cfRule>
  </conditionalFormatting>
  <conditionalFormatting sqref="Q6">
    <cfRule type="expression" dxfId="2023" priority="908">
      <formula>P6=""</formula>
    </cfRule>
  </conditionalFormatting>
  <conditionalFormatting sqref="Q6">
    <cfRule type="expression" dxfId="2022" priority="907">
      <formula>P6=""</formula>
    </cfRule>
  </conditionalFormatting>
  <conditionalFormatting sqref="Q6">
    <cfRule type="expression" dxfId="2021" priority="906">
      <formula>P6=""</formula>
    </cfRule>
  </conditionalFormatting>
  <conditionalFormatting sqref="Q6">
    <cfRule type="expression" dxfId="2020" priority="905">
      <formula>P6=""</formula>
    </cfRule>
  </conditionalFormatting>
  <conditionalFormatting sqref="Q6">
    <cfRule type="expression" dxfId="2019" priority="904">
      <formula>P6=""</formula>
    </cfRule>
  </conditionalFormatting>
  <conditionalFormatting sqref="Q6">
    <cfRule type="expression" dxfId="2018" priority="903">
      <formula>P6=""</formula>
    </cfRule>
  </conditionalFormatting>
  <conditionalFormatting sqref="Q6">
    <cfRule type="expression" dxfId="2017" priority="902">
      <formula>P6=""</formula>
    </cfRule>
  </conditionalFormatting>
  <conditionalFormatting sqref="Q6">
    <cfRule type="expression" dxfId="2016" priority="901">
      <formula>P6=""</formula>
    </cfRule>
  </conditionalFormatting>
  <conditionalFormatting sqref="Q6">
    <cfRule type="expression" dxfId="2015" priority="900">
      <formula>P6=""</formula>
    </cfRule>
  </conditionalFormatting>
  <conditionalFormatting sqref="Q6">
    <cfRule type="expression" dxfId="2014" priority="899">
      <formula>P6=""</formula>
    </cfRule>
  </conditionalFormatting>
  <conditionalFormatting sqref="Q6">
    <cfRule type="expression" dxfId="2013" priority="898">
      <formula>P6=""</formula>
    </cfRule>
  </conditionalFormatting>
  <conditionalFormatting sqref="Q6">
    <cfRule type="expression" dxfId="2012" priority="897">
      <formula>P6=""</formula>
    </cfRule>
  </conditionalFormatting>
  <conditionalFormatting sqref="Q6">
    <cfRule type="expression" dxfId="2011" priority="896">
      <formula>P6=""</formula>
    </cfRule>
  </conditionalFormatting>
  <conditionalFormatting sqref="Q6">
    <cfRule type="expression" dxfId="2010" priority="895">
      <formula>P6=""</formula>
    </cfRule>
  </conditionalFormatting>
  <conditionalFormatting sqref="Q6">
    <cfRule type="expression" dxfId="2009" priority="894">
      <formula>P6=""</formula>
    </cfRule>
  </conditionalFormatting>
  <conditionalFormatting sqref="Q6">
    <cfRule type="expression" dxfId="2008" priority="893">
      <formula>P6=""</formula>
    </cfRule>
  </conditionalFormatting>
  <conditionalFormatting sqref="Q6">
    <cfRule type="expression" dxfId="2007" priority="892">
      <formula>P6=""</formula>
    </cfRule>
  </conditionalFormatting>
  <conditionalFormatting sqref="Q6">
    <cfRule type="expression" dxfId="2006" priority="891">
      <formula>P6=""</formula>
    </cfRule>
  </conditionalFormatting>
  <conditionalFormatting sqref="Q6">
    <cfRule type="expression" dxfId="2005" priority="890">
      <formula>P6=""</formula>
    </cfRule>
  </conditionalFormatting>
  <conditionalFormatting sqref="Q6">
    <cfRule type="expression" dxfId="2004" priority="889">
      <formula>P6=""</formula>
    </cfRule>
  </conditionalFormatting>
  <conditionalFormatting sqref="Q6">
    <cfRule type="expression" dxfId="2003" priority="888">
      <formula>P6=""</formula>
    </cfRule>
  </conditionalFormatting>
  <conditionalFormatting sqref="Q6">
    <cfRule type="expression" dxfId="2002" priority="887">
      <formula>P6=""</formula>
    </cfRule>
  </conditionalFormatting>
  <conditionalFormatting sqref="Q6">
    <cfRule type="expression" dxfId="2001" priority="886">
      <formula>P6=""</formula>
    </cfRule>
  </conditionalFormatting>
  <conditionalFormatting sqref="Q6">
    <cfRule type="expression" dxfId="2000" priority="885">
      <formula>P6=""</formula>
    </cfRule>
  </conditionalFormatting>
  <conditionalFormatting sqref="Q6">
    <cfRule type="expression" dxfId="1999" priority="884">
      <formula>P6=""</formula>
    </cfRule>
  </conditionalFormatting>
  <conditionalFormatting sqref="Q6">
    <cfRule type="expression" dxfId="1998" priority="883">
      <formula>P6=""</formula>
    </cfRule>
  </conditionalFormatting>
  <conditionalFormatting sqref="Q6">
    <cfRule type="expression" dxfId="1997" priority="882">
      <formula>P6=""</formula>
    </cfRule>
  </conditionalFormatting>
  <conditionalFormatting sqref="Q6">
    <cfRule type="expression" dxfId="1996" priority="881">
      <formula>P6=""</formula>
    </cfRule>
  </conditionalFormatting>
  <conditionalFormatting sqref="Q6">
    <cfRule type="expression" dxfId="1995" priority="880">
      <formula>P6=""</formula>
    </cfRule>
  </conditionalFormatting>
  <conditionalFormatting sqref="Q6">
    <cfRule type="expression" dxfId="1994" priority="879">
      <formula>P6=""</formula>
    </cfRule>
  </conditionalFormatting>
  <conditionalFormatting sqref="Q6">
    <cfRule type="expression" dxfId="1993" priority="878">
      <formula>P6=""</formula>
    </cfRule>
  </conditionalFormatting>
  <conditionalFormatting sqref="Q6">
    <cfRule type="expression" dxfId="1992" priority="877">
      <formula>P6=""</formula>
    </cfRule>
  </conditionalFormatting>
  <conditionalFormatting sqref="O6">
    <cfRule type="expression" dxfId="1991" priority="876">
      <formula>N6=""</formula>
    </cfRule>
  </conditionalFormatting>
  <conditionalFormatting sqref="O6">
    <cfRule type="expression" dxfId="1990" priority="875">
      <formula>N6=""</formula>
    </cfRule>
  </conditionalFormatting>
  <conditionalFormatting sqref="O6">
    <cfRule type="expression" dxfId="1989" priority="874">
      <formula>N6=""</formula>
    </cfRule>
  </conditionalFormatting>
  <conditionalFormatting sqref="O6">
    <cfRule type="expression" dxfId="1988" priority="873">
      <formula>N6=""</formula>
    </cfRule>
  </conditionalFormatting>
  <conditionalFormatting sqref="O6">
    <cfRule type="expression" dxfId="1987" priority="872">
      <formula>N6=""</formula>
    </cfRule>
  </conditionalFormatting>
  <conditionalFormatting sqref="O6">
    <cfRule type="expression" dxfId="1986" priority="871">
      <formula>N6=""</formula>
    </cfRule>
  </conditionalFormatting>
  <conditionalFormatting sqref="O6">
    <cfRule type="expression" dxfId="1985" priority="870">
      <formula>N6=""</formula>
    </cfRule>
  </conditionalFormatting>
  <conditionalFormatting sqref="O6">
    <cfRule type="expression" dxfId="1984" priority="869">
      <formula>N6=""</formula>
    </cfRule>
  </conditionalFormatting>
  <conditionalFormatting sqref="O6">
    <cfRule type="expression" dxfId="1983" priority="868">
      <formula>N6=""</formula>
    </cfRule>
  </conditionalFormatting>
  <conditionalFormatting sqref="O6">
    <cfRule type="expression" dxfId="1982" priority="867">
      <formula>N6=""</formula>
    </cfRule>
  </conditionalFormatting>
  <conditionalFormatting sqref="O6">
    <cfRule type="expression" dxfId="1981" priority="866">
      <formula>N6=""</formula>
    </cfRule>
  </conditionalFormatting>
  <conditionalFormatting sqref="O6">
    <cfRule type="expression" dxfId="1980" priority="865">
      <formula>N6=""</formula>
    </cfRule>
  </conditionalFormatting>
  <conditionalFormatting sqref="O6">
    <cfRule type="expression" dxfId="1979" priority="864">
      <formula>N6=""</formula>
    </cfRule>
  </conditionalFormatting>
  <conditionalFormatting sqref="O6">
    <cfRule type="expression" dxfId="1978" priority="863">
      <formula>N6=""</formula>
    </cfRule>
  </conditionalFormatting>
  <conditionalFormatting sqref="O6">
    <cfRule type="expression" dxfId="1977" priority="862">
      <formula>N6=""</formula>
    </cfRule>
  </conditionalFormatting>
  <conditionalFormatting sqref="O6">
    <cfRule type="expression" dxfId="1976" priority="861">
      <formula>N6=""</formula>
    </cfRule>
  </conditionalFormatting>
  <conditionalFormatting sqref="O6">
    <cfRule type="expression" dxfId="1975" priority="860">
      <formula>N6=""</formula>
    </cfRule>
  </conditionalFormatting>
  <conditionalFormatting sqref="O6">
    <cfRule type="expression" dxfId="1974" priority="859">
      <formula>N6=""</formula>
    </cfRule>
  </conditionalFormatting>
  <conditionalFormatting sqref="O6">
    <cfRule type="expression" dxfId="1973" priority="858">
      <formula>N6=""</formula>
    </cfRule>
  </conditionalFormatting>
  <conditionalFormatting sqref="O6">
    <cfRule type="expression" dxfId="1972" priority="857">
      <formula>N6=""</formula>
    </cfRule>
  </conditionalFormatting>
  <conditionalFormatting sqref="O6">
    <cfRule type="expression" dxfId="1971" priority="856">
      <formula>N6=""</formula>
    </cfRule>
  </conditionalFormatting>
  <conditionalFormatting sqref="O6">
    <cfRule type="expression" dxfId="1970" priority="855">
      <formula>N6=""</formula>
    </cfRule>
  </conditionalFormatting>
  <conditionalFormatting sqref="O6">
    <cfRule type="expression" dxfId="1969" priority="854">
      <formula>N6=""</formula>
    </cfRule>
  </conditionalFormatting>
  <conditionalFormatting sqref="O6">
    <cfRule type="expression" dxfId="1968" priority="853">
      <formula>N6=""</formula>
    </cfRule>
  </conditionalFormatting>
  <conditionalFormatting sqref="O6">
    <cfRule type="expression" dxfId="1967" priority="852">
      <formula>N6=""</formula>
    </cfRule>
  </conditionalFormatting>
  <conditionalFormatting sqref="O6">
    <cfRule type="expression" dxfId="1966" priority="851">
      <formula>N6=""</formula>
    </cfRule>
  </conditionalFormatting>
  <conditionalFormatting sqref="O6">
    <cfRule type="expression" dxfId="1965" priority="850">
      <formula>N6=""</formula>
    </cfRule>
  </conditionalFormatting>
  <conditionalFormatting sqref="O6">
    <cfRule type="expression" dxfId="1964" priority="849">
      <formula>N6=""</formula>
    </cfRule>
  </conditionalFormatting>
  <conditionalFormatting sqref="O6">
    <cfRule type="expression" dxfId="1963" priority="848">
      <formula>N6=""</formula>
    </cfRule>
  </conditionalFormatting>
  <conditionalFormatting sqref="O6">
    <cfRule type="expression" dxfId="1962" priority="847">
      <formula>N6=""</formula>
    </cfRule>
  </conditionalFormatting>
  <conditionalFormatting sqref="O6">
    <cfRule type="expression" dxfId="1961" priority="846">
      <formula>N6=""</formula>
    </cfRule>
  </conditionalFormatting>
  <conditionalFormatting sqref="O6">
    <cfRule type="expression" dxfId="1960" priority="845">
      <formula>N6=""</formula>
    </cfRule>
  </conditionalFormatting>
  <conditionalFormatting sqref="O6">
    <cfRule type="expression" dxfId="1959" priority="844">
      <formula>N6=""</formula>
    </cfRule>
  </conditionalFormatting>
  <conditionalFormatting sqref="O6">
    <cfRule type="expression" dxfId="1958" priority="843">
      <formula>N6=""</formula>
    </cfRule>
  </conditionalFormatting>
  <conditionalFormatting sqref="O6">
    <cfRule type="expression" dxfId="1957" priority="842">
      <formula>N6=""</formula>
    </cfRule>
  </conditionalFormatting>
  <conditionalFormatting sqref="O6">
    <cfRule type="expression" dxfId="1956" priority="841">
      <formula>N6=""</formula>
    </cfRule>
  </conditionalFormatting>
  <conditionalFormatting sqref="O6">
    <cfRule type="expression" dxfId="1955" priority="840">
      <formula>N6=""</formula>
    </cfRule>
  </conditionalFormatting>
  <conditionalFormatting sqref="O6">
    <cfRule type="expression" dxfId="1954" priority="839">
      <formula>N6=""</formula>
    </cfRule>
  </conditionalFormatting>
  <conditionalFormatting sqref="O6">
    <cfRule type="expression" dxfId="1953" priority="838">
      <formula>N6=""</formula>
    </cfRule>
  </conditionalFormatting>
  <conditionalFormatting sqref="O6">
    <cfRule type="expression" dxfId="1952" priority="837">
      <formula>N6=""</formula>
    </cfRule>
  </conditionalFormatting>
  <conditionalFormatting sqref="O6">
    <cfRule type="expression" dxfId="1951" priority="836">
      <formula>N6=""</formula>
    </cfRule>
  </conditionalFormatting>
  <conditionalFormatting sqref="O6">
    <cfRule type="expression" dxfId="1950" priority="835">
      <formula>N6=""</formula>
    </cfRule>
  </conditionalFormatting>
  <conditionalFormatting sqref="O6">
    <cfRule type="expression" dxfId="1949" priority="834">
      <formula>N6=""</formula>
    </cfRule>
  </conditionalFormatting>
  <conditionalFormatting sqref="O6">
    <cfRule type="expression" dxfId="1948" priority="833">
      <formula>N6=""</formula>
    </cfRule>
  </conditionalFormatting>
  <conditionalFormatting sqref="O6">
    <cfRule type="expression" dxfId="1947" priority="832">
      <formula>N6=""</formula>
    </cfRule>
  </conditionalFormatting>
  <conditionalFormatting sqref="O6">
    <cfRule type="expression" dxfId="1946" priority="831">
      <formula>N6=""</formula>
    </cfRule>
  </conditionalFormatting>
  <conditionalFormatting sqref="O6">
    <cfRule type="expression" dxfId="1945" priority="830">
      <formula>N6=""</formula>
    </cfRule>
  </conditionalFormatting>
  <conditionalFormatting sqref="O6">
    <cfRule type="expression" dxfId="1944" priority="829">
      <formula>N6=""</formula>
    </cfRule>
  </conditionalFormatting>
  <conditionalFormatting sqref="O6">
    <cfRule type="expression" dxfId="1943" priority="828">
      <formula>N6=""</formula>
    </cfRule>
  </conditionalFormatting>
  <conditionalFormatting sqref="M6">
    <cfRule type="expression" dxfId="1942" priority="827">
      <formula>L6=""</formula>
    </cfRule>
  </conditionalFormatting>
  <conditionalFormatting sqref="M6">
    <cfRule type="expression" dxfId="1941" priority="826">
      <formula>L6=""</formula>
    </cfRule>
  </conditionalFormatting>
  <conditionalFormatting sqref="M6">
    <cfRule type="expression" dxfId="1940" priority="825">
      <formula>L6=""</formula>
    </cfRule>
  </conditionalFormatting>
  <conditionalFormatting sqref="M6">
    <cfRule type="expression" dxfId="1939" priority="824">
      <formula>L6=""</formula>
    </cfRule>
  </conditionalFormatting>
  <conditionalFormatting sqref="M6">
    <cfRule type="expression" dxfId="1938" priority="823">
      <formula>L6=""</formula>
    </cfRule>
  </conditionalFormatting>
  <conditionalFormatting sqref="M6">
    <cfRule type="expression" dxfId="1937" priority="822">
      <formula>L6=""</formula>
    </cfRule>
  </conditionalFormatting>
  <conditionalFormatting sqref="M6">
    <cfRule type="expression" dxfId="1936" priority="821">
      <formula>L6=""</formula>
    </cfRule>
  </conditionalFormatting>
  <conditionalFormatting sqref="M6">
    <cfRule type="expression" dxfId="1935" priority="820">
      <formula>L6=""</formula>
    </cfRule>
  </conditionalFormatting>
  <conditionalFormatting sqref="M6">
    <cfRule type="expression" dxfId="1934" priority="819">
      <formula>L6=""</formula>
    </cfRule>
  </conditionalFormatting>
  <conditionalFormatting sqref="M6">
    <cfRule type="expression" dxfId="1933" priority="818">
      <formula>L6=""</formula>
    </cfRule>
  </conditionalFormatting>
  <conditionalFormatting sqref="M6">
    <cfRule type="expression" dxfId="1932" priority="817">
      <formula>L6=""</formula>
    </cfRule>
  </conditionalFormatting>
  <conditionalFormatting sqref="M6">
    <cfRule type="expression" dxfId="1931" priority="816">
      <formula>L6=""</formula>
    </cfRule>
  </conditionalFormatting>
  <conditionalFormatting sqref="M6">
    <cfRule type="expression" dxfId="1930" priority="815">
      <formula>L6=""</formula>
    </cfRule>
  </conditionalFormatting>
  <conditionalFormatting sqref="M6">
    <cfRule type="expression" dxfId="1929" priority="814">
      <formula>L6=""</formula>
    </cfRule>
  </conditionalFormatting>
  <conditionalFormatting sqref="M6">
    <cfRule type="expression" dxfId="1928" priority="813">
      <formula>L6=""</formula>
    </cfRule>
  </conditionalFormatting>
  <conditionalFormatting sqref="M6">
    <cfRule type="expression" dxfId="1927" priority="812">
      <formula>L6=""</formula>
    </cfRule>
  </conditionalFormatting>
  <conditionalFormatting sqref="M6">
    <cfRule type="expression" dxfId="1926" priority="811">
      <formula>L6=""</formula>
    </cfRule>
  </conditionalFormatting>
  <conditionalFormatting sqref="M6">
    <cfRule type="expression" dxfId="1925" priority="810">
      <formula>L6=""</formula>
    </cfRule>
  </conditionalFormatting>
  <conditionalFormatting sqref="M6">
    <cfRule type="expression" dxfId="1924" priority="809">
      <formula>L6=""</formula>
    </cfRule>
  </conditionalFormatting>
  <conditionalFormatting sqref="M6">
    <cfRule type="expression" dxfId="1923" priority="808">
      <formula>L6=""</formula>
    </cfRule>
  </conditionalFormatting>
  <conditionalFormatting sqref="M6">
    <cfRule type="expression" dxfId="1922" priority="807">
      <formula>L6=""</formula>
    </cfRule>
  </conditionalFormatting>
  <conditionalFormatting sqref="M6">
    <cfRule type="expression" dxfId="1921" priority="806">
      <formula>L6=""</formula>
    </cfRule>
  </conditionalFormatting>
  <conditionalFormatting sqref="M6">
    <cfRule type="expression" dxfId="1920" priority="805">
      <formula>L6=""</formula>
    </cfRule>
  </conditionalFormatting>
  <conditionalFormatting sqref="M6">
    <cfRule type="expression" dxfId="1919" priority="804">
      <formula>L6=""</formula>
    </cfRule>
  </conditionalFormatting>
  <conditionalFormatting sqref="M6">
    <cfRule type="expression" dxfId="1918" priority="803">
      <formula>L6=""</formula>
    </cfRule>
  </conditionalFormatting>
  <conditionalFormatting sqref="M6">
    <cfRule type="expression" dxfId="1917" priority="802">
      <formula>L6=""</formula>
    </cfRule>
  </conditionalFormatting>
  <conditionalFormatting sqref="M6">
    <cfRule type="expression" dxfId="1916" priority="801">
      <formula>L6=""</formula>
    </cfRule>
  </conditionalFormatting>
  <conditionalFormatting sqref="M6">
    <cfRule type="expression" dxfId="1915" priority="800">
      <formula>L6=""</formula>
    </cfRule>
  </conditionalFormatting>
  <conditionalFormatting sqref="M6">
    <cfRule type="expression" dxfId="1914" priority="799">
      <formula>L6=""</formula>
    </cfRule>
  </conditionalFormatting>
  <conditionalFormatting sqref="M6">
    <cfRule type="expression" dxfId="1913" priority="798">
      <formula>L6=""</formula>
    </cfRule>
  </conditionalFormatting>
  <conditionalFormatting sqref="M6">
    <cfRule type="expression" dxfId="1912" priority="797">
      <formula>L6=""</formula>
    </cfRule>
  </conditionalFormatting>
  <conditionalFormatting sqref="M6">
    <cfRule type="expression" dxfId="1911" priority="796">
      <formula>L6=""</formula>
    </cfRule>
  </conditionalFormatting>
  <conditionalFormatting sqref="M6">
    <cfRule type="expression" dxfId="1910" priority="795">
      <formula>L6=""</formula>
    </cfRule>
  </conditionalFormatting>
  <conditionalFormatting sqref="M6">
    <cfRule type="expression" dxfId="1909" priority="794">
      <formula>L6=""</formula>
    </cfRule>
  </conditionalFormatting>
  <conditionalFormatting sqref="M6">
    <cfRule type="expression" dxfId="1908" priority="793">
      <formula>L6=""</formula>
    </cfRule>
  </conditionalFormatting>
  <conditionalFormatting sqref="M6">
    <cfRule type="expression" dxfId="1907" priority="792">
      <formula>L6=""</formula>
    </cfRule>
  </conditionalFormatting>
  <conditionalFormatting sqref="M6">
    <cfRule type="expression" dxfId="1906" priority="791">
      <formula>L6=""</formula>
    </cfRule>
  </conditionalFormatting>
  <conditionalFormatting sqref="M6">
    <cfRule type="expression" dxfId="1905" priority="790">
      <formula>L6=""</formula>
    </cfRule>
  </conditionalFormatting>
  <conditionalFormatting sqref="M6">
    <cfRule type="expression" dxfId="1904" priority="789">
      <formula>L6=""</formula>
    </cfRule>
  </conditionalFormatting>
  <conditionalFormatting sqref="M6">
    <cfRule type="expression" dxfId="1903" priority="788">
      <formula>L6=""</formula>
    </cfRule>
  </conditionalFormatting>
  <conditionalFormatting sqref="M6">
    <cfRule type="expression" dxfId="1902" priority="787">
      <formula>L6=""</formula>
    </cfRule>
  </conditionalFormatting>
  <conditionalFormatting sqref="M6">
    <cfRule type="expression" dxfId="1901" priority="786">
      <formula>L6=""</formula>
    </cfRule>
  </conditionalFormatting>
  <conditionalFormatting sqref="M6">
    <cfRule type="expression" dxfId="1900" priority="785">
      <formula>L6=""</formula>
    </cfRule>
  </conditionalFormatting>
  <conditionalFormatting sqref="M6">
    <cfRule type="expression" dxfId="1899" priority="784">
      <formula>L6=""</formula>
    </cfRule>
  </conditionalFormatting>
  <conditionalFormatting sqref="M6">
    <cfRule type="expression" dxfId="1898" priority="783">
      <formula>L6=""</formula>
    </cfRule>
  </conditionalFormatting>
  <conditionalFormatting sqref="M6">
    <cfRule type="expression" dxfId="1897" priority="782">
      <formula>L6=""</formula>
    </cfRule>
  </conditionalFormatting>
  <conditionalFormatting sqref="M6">
    <cfRule type="expression" dxfId="1896" priority="781">
      <formula>L6=""</formula>
    </cfRule>
  </conditionalFormatting>
  <conditionalFormatting sqref="M6">
    <cfRule type="expression" dxfId="1895" priority="780">
      <formula>L6=""</formula>
    </cfRule>
  </conditionalFormatting>
  <conditionalFormatting sqref="M6">
    <cfRule type="expression" dxfId="1894" priority="779">
      <formula>L6=""</formula>
    </cfRule>
  </conditionalFormatting>
  <conditionalFormatting sqref="K6">
    <cfRule type="expression" dxfId="1893" priority="778">
      <formula>J6=""</formula>
    </cfRule>
  </conditionalFormatting>
  <conditionalFormatting sqref="K6">
    <cfRule type="expression" dxfId="1892" priority="777">
      <formula>J6=""</formula>
    </cfRule>
  </conditionalFormatting>
  <conditionalFormatting sqref="K6">
    <cfRule type="expression" dxfId="1891" priority="776">
      <formula>J6=""</formula>
    </cfRule>
  </conditionalFormatting>
  <conditionalFormatting sqref="K6">
    <cfRule type="expression" dxfId="1890" priority="775">
      <formula>J6=""</formula>
    </cfRule>
  </conditionalFormatting>
  <conditionalFormatting sqref="K6">
    <cfRule type="expression" dxfId="1889" priority="774">
      <formula>J6=""</formula>
    </cfRule>
  </conditionalFormatting>
  <conditionalFormatting sqref="K6">
    <cfRule type="expression" dxfId="1888" priority="773">
      <formula>J6=""</formula>
    </cfRule>
  </conditionalFormatting>
  <conditionalFormatting sqref="K6">
    <cfRule type="expression" dxfId="1887" priority="772">
      <formula>J6=""</formula>
    </cfRule>
  </conditionalFormatting>
  <conditionalFormatting sqref="K6">
    <cfRule type="expression" dxfId="1886" priority="771">
      <formula>J6=""</formula>
    </cfRule>
  </conditionalFormatting>
  <conditionalFormatting sqref="K6">
    <cfRule type="expression" dxfId="1885" priority="770">
      <formula>J6=""</formula>
    </cfRule>
  </conditionalFormatting>
  <conditionalFormatting sqref="K6">
    <cfRule type="expression" dxfId="1884" priority="769">
      <formula>J6=""</formula>
    </cfRule>
  </conditionalFormatting>
  <conditionalFormatting sqref="K6">
    <cfRule type="expression" dxfId="1883" priority="768">
      <formula>J6=""</formula>
    </cfRule>
  </conditionalFormatting>
  <conditionalFormatting sqref="K6">
    <cfRule type="expression" dxfId="1882" priority="767">
      <formula>J6=""</formula>
    </cfRule>
  </conditionalFormatting>
  <conditionalFormatting sqref="K6">
    <cfRule type="expression" dxfId="1881" priority="766">
      <formula>J6=""</formula>
    </cfRule>
  </conditionalFormatting>
  <conditionalFormatting sqref="K6">
    <cfRule type="expression" dxfId="1880" priority="765">
      <formula>J6=""</formula>
    </cfRule>
  </conditionalFormatting>
  <conditionalFormatting sqref="K6">
    <cfRule type="expression" dxfId="1879" priority="764">
      <formula>J6=""</formula>
    </cfRule>
  </conditionalFormatting>
  <conditionalFormatting sqref="K6">
    <cfRule type="expression" dxfId="1878" priority="763">
      <formula>J6=""</formula>
    </cfRule>
  </conditionalFormatting>
  <conditionalFormatting sqref="K6">
    <cfRule type="expression" dxfId="1877" priority="762">
      <formula>J6=""</formula>
    </cfRule>
  </conditionalFormatting>
  <conditionalFormatting sqref="K6">
    <cfRule type="expression" dxfId="1876" priority="761">
      <formula>J6=""</formula>
    </cfRule>
  </conditionalFormatting>
  <conditionalFormatting sqref="K6">
    <cfRule type="expression" dxfId="1875" priority="760">
      <formula>J6=""</formula>
    </cfRule>
  </conditionalFormatting>
  <conditionalFormatting sqref="K6">
    <cfRule type="expression" dxfId="1874" priority="759">
      <formula>J6=""</formula>
    </cfRule>
  </conditionalFormatting>
  <conditionalFormatting sqref="K6">
    <cfRule type="expression" dxfId="1873" priority="758">
      <formula>J6=""</formula>
    </cfRule>
  </conditionalFormatting>
  <conditionalFormatting sqref="K6">
    <cfRule type="expression" dxfId="1872" priority="757">
      <formula>J6=""</formula>
    </cfRule>
  </conditionalFormatting>
  <conditionalFormatting sqref="K6">
    <cfRule type="expression" dxfId="1871" priority="756">
      <formula>J6=""</formula>
    </cfRule>
  </conditionalFormatting>
  <conditionalFormatting sqref="K6">
    <cfRule type="expression" dxfId="1870" priority="755">
      <formula>J6=""</formula>
    </cfRule>
  </conditionalFormatting>
  <conditionalFormatting sqref="K6">
    <cfRule type="expression" dxfId="1869" priority="754">
      <formula>J6=""</formula>
    </cfRule>
  </conditionalFormatting>
  <conditionalFormatting sqref="K6">
    <cfRule type="expression" dxfId="1868" priority="753">
      <formula>J6=""</formula>
    </cfRule>
  </conditionalFormatting>
  <conditionalFormatting sqref="K6">
    <cfRule type="expression" dxfId="1867" priority="752">
      <formula>J6=""</formula>
    </cfRule>
  </conditionalFormatting>
  <conditionalFormatting sqref="K6">
    <cfRule type="expression" dxfId="1866" priority="751">
      <formula>J6=""</formula>
    </cfRule>
  </conditionalFormatting>
  <conditionalFormatting sqref="K6">
    <cfRule type="expression" dxfId="1865" priority="750">
      <formula>J6=""</formula>
    </cfRule>
  </conditionalFormatting>
  <conditionalFormatting sqref="K6">
    <cfRule type="expression" dxfId="1864" priority="749">
      <formula>J6=""</formula>
    </cfRule>
  </conditionalFormatting>
  <conditionalFormatting sqref="K6">
    <cfRule type="expression" dxfId="1863" priority="748">
      <formula>J6=""</formula>
    </cfRule>
  </conditionalFormatting>
  <conditionalFormatting sqref="K6">
    <cfRule type="expression" dxfId="1862" priority="747">
      <formula>J6=""</formula>
    </cfRule>
  </conditionalFormatting>
  <conditionalFormatting sqref="K6">
    <cfRule type="expression" dxfId="1861" priority="746">
      <formula>J6=""</formula>
    </cfRule>
  </conditionalFormatting>
  <conditionalFormatting sqref="K6">
    <cfRule type="expression" dxfId="1860" priority="745">
      <formula>J6=""</formula>
    </cfRule>
  </conditionalFormatting>
  <conditionalFormatting sqref="K6">
    <cfRule type="expression" dxfId="1859" priority="744">
      <formula>J6=""</formula>
    </cfRule>
  </conditionalFormatting>
  <conditionalFormatting sqref="K6">
    <cfRule type="expression" dxfId="1858" priority="743">
      <formula>J6=""</formula>
    </cfRule>
  </conditionalFormatting>
  <conditionalFormatting sqref="K6">
    <cfRule type="expression" dxfId="1857" priority="742">
      <formula>J6=""</formula>
    </cfRule>
  </conditionalFormatting>
  <conditionalFormatting sqref="K6">
    <cfRule type="expression" dxfId="1856" priority="741">
      <formula>J6=""</formula>
    </cfRule>
  </conditionalFormatting>
  <conditionalFormatting sqref="K6">
    <cfRule type="expression" dxfId="1855" priority="740">
      <formula>J6=""</formula>
    </cfRule>
  </conditionalFormatting>
  <conditionalFormatting sqref="K6">
    <cfRule type="expression" dxfId="1854" priority="739">
      <formula>J6=""</formula>
    </cfRule>
  </conditionalFormatting>
  <conditionalFormatting sqref="K6">
    <cfRule type="expression" dxfId="1853" priority="738">
      <formula>J6=""</formula>
    </cfRule>
  </conditionalFormatting>
  <conditionalFormatting sqref="K6">
    <cfRule type="expression" dxfId="1852" priority="737">
      <formula>J6=""</formula>
    </cfRule>
  </conditionalFormatting>
  <conditionalFormatting sqref="K6">
    <cfRule type="expression" dxfId="1851" priority="736">
      <formula>J6=""</formula>
    </cfRule>
  </conditionalFormatting>
  <conditionalFormatting sqref="K6">
    <cfRule type="expression" dxfId="1850" priority="735">
      <formula>J6=""</formula>
    </cfRule>
  </conditionalFormatting>
  <conditionalFormatting sqref="K6">
    <cfRule type="expression" dxfId="1849" priority="734">
      <formula>J6=""</formula>
    </cfRule>
  </conditionalFormatting>
  <conditionalFormatting sqref="K6">
    <cfRule type="expression" dxfId="1848" priority="733">
      <formula>J6=""</formula>
    </cfRule>
  </conditionalFormatting>
  <conditionalFormatting sqref="K6">
    <cfRule type="expression" dxfId="1847" priority="732">
      <formula>J6=""</formula>
    </cfRule>
  </conditionalFormatting>
  <conditionalFormatting sqref="K6">
    <cfRule type="expression" dxfId="1846" priority="731">
      <formula>J6=""</formula>
    </cfRule>
  </conditionalFormatting>
  <conditionalFormatting sqref="K6">
    <cfRule type="expression" dxfId="1845" priority="730">
      <formula>J6=""</formula>
    </cfRule>
  </conditionalFormatting>
  <conditionalFormatting sqref="I6">
    <cfRule type="expression" dxfId="1844" priority="729">
      <formula>H6=""</formula>
    </cfRule>
  </conditionalFormatting>
  <conditionalFormatting sqref="I6">
    <cfRule type="expression" dxfId="1843" priority="728">
      <formula>H6=""</formula>
    </cfRule>
  </conditionalFormatting>
  <conditionalFormatting sqref="I6">
    <cfRule type="expression" dxfId="1842" priority="727">
      <formula>H6=""</formula>
    </cfRule>
  </conditionalFormatting>
  <conditionalFormatting sqref="I6">
    <cfRule type="expression" dxfId="1841" priority="726">
      <formula>H6=""</formula>
    </cfRule>
  </conditionalFormatting>
  <conditionalFormatting sqref="I6">
    <cfRule type="expression" dxfId="1840" priority="725">
      <formula>H6=""</formula>
    </cfRule>
  </conditionalFormatting>
  <conditionalFormatting sqref="I6">
    <cfRule type="expression" dxfId="1839" priority="724">
      <formula>H6=""</formula>
    </cfRule>
  </conditionalFormatting>
  <conditionalFormatting sqref="I6">
    <cfRule type="expression" dxfId="1838" priority="723">
      <formula>H6=""</formula>
    </cfRule>
  </conditionalFormatting>
  <conditionalFormatting sqref="I6">
    <cfRule type="expression" dxfId="1837" priority="722">
      <formula>H6=""</formula>
    </cfRule>
  </conditionalFormatting>
  <conditionalFormatting sqref="I6">
    <cfRule type="expression" dxfId="1836" priority="721">
      <formula>H6=""</formula>
    </cfRule>
  </conditionalFormatting>
  <conditionalFormatting sqref="I6">
    <cfRule type="expression" dxfId="1835" priority="720">
      <formula>H6=""</formula>
    </cfRule>
  </conditionalFormatting>
  <conditionalFormatting sqref="I6">
    <cfRule type="expression" dxfId="1834" priority="719">
      <formula>H6=""</formula>
    </cfRule>
  </conditionalFormatting>
  <conditionalFormatting sqref="I6">
    <cfRule type="expression" dxfId="1833" priority="718">
      <formula>H6=""</formula>
    </cfRule>
  </conditionalFormatting>
  <conditionalFormatting sqref="I6">
    <cfRule type="expression" dxfId="1832" priority="717">
      <formula>H6=""</formula>
    </cfRule>
  </conditionalFormatting>
  <conditionalFormatting sqref="I6">
    <cfRule type="expression" dxfId="1831" priority="716">
      <formula>H6=""</formula>
    </cfRule>
  </conditionalFormatting>
  <conditionalFormatting sqref="I6">
    <cfRule type="expression" dxfId="1830" priority="715">
      <formula>H6=""</formula>
    </cfRule>
  </conditionalFormatting>
  <conditionalFormatting sqref="I6">
    <cfRule type="expression" dxfId="1829" priority="714">
      <formula>H6=""</formula>
    </cfRule>
  </conditionalFormatting>
  <conditionalFormatting sqref="I6">
    <cfRule type="expression" dxfId="1828" priority="713">
      <formula>H6=""</formula>
    </cfRule>
  </conditionalFormatting>
  <conditionalFormatting sqref="I6">
    <cfRule type="expression" dxfId="1827" priority="712">
      <formula>H6=""</formula>
    </cfRule>
  </conditionalFormatting>
  <conditionalFormatting sqref="I6">
    <cfRule type="expression" dxfId="1826" priority="711">
      <formula>H6=""</formula>
    </cfRule>
  </conditionalFormatting>
  <conditionalFormatting sqref="I6">
    <cfRule type="expression" dxfId="1825" priority="710">
      <formula>H6=""</formula>
    </cfRule>
  </conditionalFormatting>
  <conditionalFormatting sqref="I6">
    <cfRule type="expression" dxfId="1824" priority="709">
      <formula>H6=""</formula>
    </cfRule>
  </conditionalFormatting>
  <conditionalFormatting sqref="I6">
    <cfRule type="expression" dxfId="1823" priority="708">
      <formula>H6=""</formula>
    </cfRule>
  </conditionalFormatting>
  <conditionalFormatting sqref="I6">
    <cfRule type="expression" dxfId="1822" priority="707">
      <formula>H6=""</formula>
    </cfRule>
  </conditionalFormatting>
  <conditionalFormatting sqref="I6">
    <cfRule type="expression" dxfId="1821" priority="706">
      <formula>H6=""</formula>
    </cfRule>
  </conditionalFormatting>
  <conditionalFormatting sqref="I6">
    <cfRule type="expression" dxfId="1820" priority="705">
      <formula>H6=""</formula>
    </cfRule>
  </conditionalFormatting>
  <conditionalFormatting sqref="I6">
    <cfRule type="expression" dxfId="1819" priority="704">
      <formula>H6=""</formula>
    </cfRule>
  </conditionalFormatting>
  <conditionalFormatting sqref="I6">
    <cfRule type="expression" dxfId="1818" priority="703">
      <formula>H6=""</formula>
    </cfRule>
  </conditionalFormatting>
  <conditionalFormatting sqref="I6">
    <cfRule type="expression" dxfId="1817" priority="702">
      <formula>H6=""</formula>
    </cfRule>
  </conditionalFormatting>
  <conditionalFormatting sqref="I6">
    <cfRule type="expression" dxfId="1816" priority="701">
      <formula>H6=""</formula>
    </cfRule>
  </conditionalFormatting>
  <conditionalFormatting sqref="I6">
    <cfRule type="expression" dxfId="1815" priority="700">
      <formula>H6=""</formula>
    </cfRule>
  </conditionalFormatting>
  <conditionalFormatting sqref="I6">
    <cfRule type="expression" dxfId="1814" priority="699">
      <formula>H6=""</formula>
    </cfRule>
  </conditionalFormatting>
  <conditionalFormatting sqref="I6">
    <cfRule type="expression" dxfId="1813" priority="698">
      <formula>H6=""</formula>
    </cfRule>
  </conditionalFormatting>
  <conditionalFormatting sqref="I6">
    <cfRule type="expression" dxfId="1812" priority="697">
      <formula>H6=""</formula>
    </cfRule>
  </conditionalFormatting>
  <conditionalFormatting sqref="I6">
    <cfRule type="expression" dxfId="1811" priority="696">
      <formula>H6=""</formula>
    </cfRule>
  </conditionalFormatting>
  <conditionalFormatting sqref="I6">
    <cfRule type="expression" dxfId="1810" priority="695">
      <formula>H6=""</formula>
    </cfRule>
  </conditionalFormatting>
  <conditionalFormatting sqref="I6">
    <cfRule type="expression" dxfId="1809" priority="694">
      <formula>H6=""</formula>
    </cfRule>
  </conditionalFormatting>
  <conditionalFormatting sqref="I6">
    <cfRule type="expression" dxfId="1808" priority="693">
      <formula>H6=""</formula>
    </cfRule>
  </conditionalFormatting>
  <conditionalFormatting sqref="I6">
    <cfRule type="expression" dxfId="1807" priority="692">
      <formula>H6=""</formula>
    </cfRule>
  </conditionalFormatting>
  <conditionalFormatting sqref="I6">
    <cfRule type="expression" dxfId="1806" priority="691">
      <formula>H6=""</formula>
    </cfRule>
  </conditionalFormatting>
  <conditionalFormatting sqref="I6">
    <cfRule type="expression" dxfId="1805" priority="690">
      <formula>H6=""</formula>
    </cfRule>
  </conditionalFormatting>
  <conditionalFormatting sqref="I6">
    <cfRule type="expression" dxfId="1804" priority="689">
      <formula>H6=""</formula>
    </cfRule>
  </conditionalFormatting>
  <conditionalFormatting sqref="I6">
    <cfRule type="expression" dxfId="1803" priority="688">
      <formula>H6=""</formula>
    </cfRule>
  </conditionalFormatting>
  <conditionalFormatting sqref="I6">
    <cfRule type="expression" dxfId="1802" priority="687">
      <formula>H6=""</formula>
    </cfRule>
  </conditionalFormatting>
  <conditionalFormatting sqref="I6">
    <cfRule type="expression" dxfId="1801" priority="686">
      <formula>H6=""</formula>
    </cfRule>
  </conditionalFormatting>
  <conditionalFormatting sqref="I6">
    <cfRule type="expression" dxfId="1800" priority="685">
      <formula>H6=""</formula>
    </cfRule>
  </conditionalFormatting>
  <conditionalFormatting sqref="I6">
    <cfRule type="expression" dxfId="1799" priority="684">
      <formula>H6=""</formula>
    </cfRule>
  </conditionalFormatting>
  <conditionalFormatting sqref="I6">
    <cfRule type="expression" dxfId="1798" priority="683">
      <formula>H6=""</formula>
    </cfRule>
  </conditionalFormatting>
  <conditionalFormatting sqref="I6">
    <cfRule type="expression" dxfId="1797" priority="682">
      <formula>H6=""</formula>
    </cfRule>
  </conditionalFormatting>
  <conditionalFormatting sqref="I6">
    <cfRule type="expression" dxfId="1796" priority="681">
      <formula>H6=""</formula>
    </cfRule>
  </conditionalFormatting>
  <conditionalFormatting sqref="G6">
    <cfRule type="expression" dxfId="1795" priority="680">
      <formula>F6=""</formula>
    </cfRule>
  </conditionalFormatting>
  <conditionalFormatting sqref="G6">
    <cfRule type="expression" dxfId="1794" priority="679">
      <formula>F6=""</formula>
    </cfRule>
  </conditionalFormatting>
  <conditionalFormatting sqref="G6">
    <cfRule type="expression" dxfId="1793" priority="678">
      <formula>F6=""</formula>
    </cfRule>
  </conditionalFormatting>
  <conditionalFormatting sqref="G6">
    <cfRule type="expression" dxfId="1792" priority="677">
      <formula>F6=""</formula>
    </cfRule>
  </conditionalFormatting>
  <conditionalFormatting sqref="G6">
    <cfRule type="expression" dxfId="1791" priority="676">
      <formula>F6=""</formula>
    </cfRule>
  </conditionalFormatting>
  <conditionalFormatting sqref="G6">
    <cfRule type="expression" dxfId="1790" priority="675">
      <formula>F6=""</formula>
    </cfRule>
  </conditionalFormatting>
  <conditionalFormatting sqref="G6">
    <cfRule type="expression" dxfId="1789" priority="674">
      <formula>F6=""</formula>
    </cfRule>
  </conditionalFormatting>
  <conditionalFormatting sqref="G6">
    <cfRule type="expression" dxfId="1788" priority="673">
      <formula>F6=""</formula>
    </cfRule>
  </conditionalFormatting>
  <conditionalFormatting sqref="G6">
    <cfRule type="expression" dxfId="1787" priority="672">
      <formula>F6=""</formula>
    </cfRule>
  </conditionalFormatting>
  <conditionalFormatting sqref="G6">
    <cfRule type="expression" dxfId="1786" priority="671">
      <formula>F6=""</formula>
    </cfRule>
  </conditionalFormatting>
  <conditionalFormatting sqref="G6">
    <cfRule type="expression" dxfId="1785" priority="670">
      <formula>F6=""</formula>
    </cfRule>
  </conditionalFormatting>
  <conditionalFormatting sqref="G6">
    <cfRule type="expression" dxfId="1784" priority="669">
      <formula>F6=""</formula>
    </cfRule>
  </conditionalFormatting>
  <conditionalFormatting sqref="G6">
    <cfRule type="expression" dxfId="1783" priority="668">
      <formula>F6=""</formula>
    </cfRule>
  </conditionalFormatting>
  <conditionalFormatting sqref="G6">
    <cfRule type="expression" dxfId="1782" priority="667">
      <formula>F6=""</formula>
    </cfRule>
  </conditionalFormatting>
  <conditionalFormatting sqref="G6">
    <cfRule type="expression" dxfId="1781" priority="666">
      <formula>F6=""</formula>
    </cfRule>
  </conditionalFormatting>
  <conditionalFormatting sqref="G6">
    <cfRule type="expression" dxfId="1780" priority="665">
      <formula>F6=""</formula>
    </cfRule>
  </conditionalFormatting>
  <conditionalFormatting sqref="G6">
    <cfRule type="expression" dxfId="1779" priority="664">
      <formula>F6=""</formula>
    </cfRule>
  </conditionalFormatting>
  <conditionalFormatting sqref="G6">
    <cfRule type="expression" dxfId="1778" priority="663">
      <formula>F6=""</formula>
    </cfRule>
  </conditionalFormatting>
  <conditionalFormatting sqref="G6">
    <cfRule type="expression" dxfId="1777" priority="662">
      <formula>F6=""</formula>
    </cfRule>
  </conditionalFormatting>
  <conditionalFormatting sqref="G6">
    <cfRule type="expression" dxfId="1776" priority="661">
      <formula>F6=""</formula>
    </cfRule>
  </conditionalFormatting>
  <conditionalFormatting sqref="G6">
    <cfRule type="expression" dxfId="1775" priority="660">
      <formula>F6=""</formula>
    </cfRule>
  </conditionalFormatting>
  <conditionalFormatting sqref="G6">
    <cfRule type="expression" dxfId="1774" priority="659">
      <formula>F6=""</formula>
    </cfRule>
  </conditionalFormatting>
  <conditionalFormatting sqref="G6">
    <cfRule type="expression" dxfId="1773" priority="658">
      <formula>F6=""</formula>
    </cfRule>
  </conditionalFormatting>
  <conditionalFormatting sqref="G6">
    <cfRule type="expression" dxfId="1772" priority="657">
      <formula>F6=""</formula>
    </cfRule>
  </conditionalFormatting>
  <conditionalFormatting sqref="G6">
    <cfRule type="expression" dxfId="1771" priority="656">
      <formula>F6=""</formula>
    </cfRule>
  </conditionalFormatting>
  <conditionalFormatting sqref="G6">
    <cfRule type="expression" dxfId="1770" priority="655">
      <formula>F6=""</formula>
    </cfRule>
  </conditionalFormatting>
  <conditionalFormatting sqref="G6">
    <cfRule type="expression" dxfId="1769" priority="654">
      <formula>F6=""</formula>
    </cfRule>
  </conditionalFormatting>
  <conditionalFormatting sqref="G6">
    <cfRule type="expression" dxfId="1768" priority="653">
      <formula>F6=""</formula>
    </cfRule>
  </conditionalFormatting>
  <conditionalFormatting sqref="G6">
    <cfRule type="expression" dxfId="1767" priority="652">
      <formula>F6=""</formula>
    </cfRule>
  </conditionalFormatting>
  <conditionalFormatting sqref="G6">
    <cfRule type="expression" dxfId="1766" priority="651">
      <formula>F6=""</formula>
    </cfRule>
  </conditionalFormatting>
  <conditionalFormatting sqref="G6">
    <cfRule type="expression" dxfId="1765" priority="650">
      <formula>F6=""</formula>
    </cfRule>
  </conditionalFormatting>
  <conditionalFormatting sqref="G6">
    <cfRule type="expression" dxfId="1764" priority="649">
      <formula>F6=""</formula>
    </cfRule>
  </conditionalFormatting>
  <conditionalFormatting sqref="G6">
    <cfRule type="expression" dxfId="1763" priority="648">
      <formula>F6=""</formula>
    </cfRule>
  </conditionalFormatting>
  <conditionalFormatting sqref="G6">
    <cfRule type="expression" dxfId="1762" priority="647">
      <formula>F6=""</formula>
    </cfRule>
  </conditionalFormatting>
  <conditionalFormatting sqref="G6">
    <cfRule type="expression" dxfId="1761" priority="646">
      <formula>F6=""</formula>
    </cfRule>
  </conditionalFormatting>
  <conditionalFormatting sqref="G6">
    <cfRule type="expression" dxfId="1760" priority="645">
      <formula>F6=""</formula>
    </cfRule>
  </conditionalFormatting>
  <conditionalFormatting sqref="G6">
    <cfRule type="expression" dxfId="1759" priority="644">
      <formula>F6=""</formula>
    </cfRule>
  </conditionalFormatting>
  <conditionalFormatting sqref="G6">
    <cfRule type="expression" dxfId="1758" priority="643">
      <formula>F6=""</formula>
    </cfRule>
  </conditionalFormatting>
  <conditionalFormatting sqref="G6">
    <cfRule type="expression" dxfId="1757" priority="642">
      <formula>F6=""</formula>
    </cfRule>
  </conditionalFormatting>
  <conditionalFormatting sqref="G6">
    <cfRule type="expression" dxfId="1756" priority="641">
      <formula>F6=""</formula>
    </cfRule>
  </conditionalFormatting>
  <conditionalFormatting sqref="G6">
    <cfRule type="expression" dxfId="1755" priority="640">
      <formula>F6=""</formula>
    </cfRule>
  </conditionalFormatting>
  <conditionalFormatting sqref="G6">
    <cfRule type="expression" dxfId="1754" priority="639">
      <formula>F6=""</formula>
    </cfRule>
  </conditionalFormatting>
  <conditionalFormatting sqref="G6">
    <cfRule type="expression" dxfId="1753" priority="638">
      <formula>F6=""</formula>
    </cfRule>
  </conditionalFormatting>
  <conditionalFormatting sqref="G6">
    <cfRule type="expression" dxfId="1752" priority="637">
      <formula>F6=""</formula>
    </cfRule>
  </conditionalFormatting>
  <conditionalFormatting sqref="G6">
    <cfRule type="expression" dxfId="1751" priority="636">
      <formula>F6=""</formula>
    </cfRule>
  </conditionalFormatting>
  <conditionalFormatting sqref="G6">
    <cfRule type="expression" dxfId="1750" priority="635">
      <formula>F6=""</formula>
    </cfRule>
  </conditionalFormatting>
  <conditionalFormatting sqref="G6">
    <cfRule type="expression" dxfId="1749" priority="634">
      <formula>F6=""</formula>
    </cfRule>
  </conditionalFormatting>
  <conditionalFormatting sqref="G6">
    <cfRule type="expression" dxfId="1748" priority="633">
      <formula>F6=""</formula>
    </cfRule>
  </conditionalFormatting>
  <conditionalFormatting sqref="G6">
    <cfRule type="expression" dxfId="1747" priority="632">
      <formula>F6=""</formula>
    </cfRule>
  </conditionalFormatting>
  <conditionalFormatting sqref="Q6">
    <cfRule type="expression" dxfId="1746" priority="631">
      <formula>P6=""</formula>
    </cfRule>
  </conditionalFormatting>
  <conditionalFormatting sqref="Q6">
    <cfRule type="expression" dxfId="1745" priority="630">
      <formula>P6=""</formula>
    </cfRule>
  </conditionalFormatting>
  <conditionalFormatting sqref="Q6">
    <cfRule type="expression" dxfId="1744" priority="629">
      <formula>P6=""</formula>
    </cfRule>
  </conditionalFormatting>
  <conditionalFormatting sqref="Q6">
    <cfRule type="expression" dxfId="1743" priority="628">
      <formula>P6=""</formula>
    </cfRule>
  </conditionalFormatting>
  <conditionalFormatting sqref="Q6">
    <cfRule type="expression" dxfId="1742" priority="627">
      <formula>P6=""</formula>
    </cfRule>
  </conditionalFormatting>
  <conditionalFormatting sqref="Q6">
    <cfRule type="expression" dxfId="1741" priority="626">
      <formula>P6=""</formula>
    </cfRule>
  </conditionalFormatting>
  <conditionalFormatting sqref="Q6">
    <cfRule type="expression" dxfId="1740" priority="625">
      <formula>P6=""</formula>
    </cfRule>
  </conditionalFormatting>
  <conditionalFormatting sqref="Q6">
    <cfRule type="expression" dxfId="1739" priority="624">
      <formula>P6=""</formula>
    </cfRule>
  </conditionalFormatting>
  <conditionalFormatting sqref="Q6">
    <cfRule type="expression" dxfId="1738" priority="623">
      <formula>P6=""</formula>
    </cfRule>
  </conditionalFormatting>
  <conditionalFormatting sqref="Q6">
    <cfRule type="expression" dxfId="1737" priority="622">
      <formula>P6=""</formula>
    </cfRule>
  </conditionalFormatting>
  <conditionalFormatting sqref="Q6">
    <cfRule type="expression" dxfId="1736" priority="621">
      <formula>P6=""</formula>
    </cfRule>
  </conditionalFormatting>
  <conditionalFormatting sqref="Q6">
    <cfRule type="expression" dxfId="1735" priority="620">
      <formula>P6=""</formula>
    </cfRule>
  </conditionalFormatting>
  <conditionalFormatting sqref="Q6">
    <cfRule type="expression" dxfId="1734" priority="619">
      <formula>P6=""</formula>
    </cfRule>
  </conditionalFormatting>
  <conditionalFormatting sqref="Q6">
    <cfRule type="expression" dxfId="1733" priority="618">
      <formula>P6=""</formula>
    </cfRule>
  </conditionalFormatting>
  <conditionalFormatting sqref="Q6">
    <cfRule type="expression" dxfId="1732" priority="617">
      <formula>P6=""</formula>
    </cfRule>
  </conditionalFormatting>
  <conditionalFormatting sqref="Q6">
    <cfRule type="expression" dxfId="1731" priority="616">
      <formula>P6=""</formula>
    </cfRule>
  </conditionalFormatting>
  <conditionalFormatting sqref="Q6">
    <cfRule type="expression" dxfId="1730" priority="615">
      <formula>P6=""</formula>
    </cfRule>
  </conditionalFormatting>
  <conditionalFormatting sqref="Q6">
    <cfRule type="expression" dxfId="1729" priority="614">
      <formula>P6=""</formula>
    </cfRule>
  </conditionalFormatting>
  <conditionalFormatting sqref="Q6">
    <cfRule type="expression" dxfId="1728" priority="613">
      <formula>P6=""</formula>
    </cfRule>
  </conditionalFormatting>
  <conditionalFormatting sqref="Q6">
    <cfRule type="expression" dxfId="1727" priority="612">
      <formula>P6=""</formula>
    </cfRule>
  </conditionalFormatting>
  <conditionalFormatting sqref="Q6">
    <cfRule type="expression" dxfId="1726" priority="611">
      <formula>P6=""</formula>
    </cfRule>
  </conditionalFormatting>
  <conditionalFormatting sqref="Q6">
    <cfRule type="expression" dxfId="1725" priority="610">
      <formula>P6=""</formula>
    </cfRule>
  </conditionalFormatting>
  <conditionalFormatting sqref="Q6">
    <cfRule type="expression" dxfId="1724" priority="609">
      <formula>P6=""</formula>
    </cfRule>
  </conditionalFormatting>
  <conditionalFormatting sqref="Q6">
    <cfRule type="expression" dxfId="1723" priority="608">
      <formula>P6=""</formula>
    </cfRule>
  </conditionalFormatting>
  <conditionalFormatting sqref="Q6">
    <cfRule type="expression" dxfId="1722" priority="607">
      <formula>P6=""</formula>
    </cfRule>
  </conditionalFormatting>
  <conditionalFormatting sqref="Q6">
    <cfRule type="expression" dxfId="1721" priority="606">
      <formula>P6=""</formula>
    </cfRule>
  </conditionalFormatting>
  <conditionalFormatting sqref="Q6">
    <cfRule type="expression" dxfId="1720" priority="605">
      <formula>P6=""</formula>
    </cfRule>
  </conditionalFormatting>
  <conditionalFormatting sqref="Q6">
    <cfRule type="expression" dxfId="1719" priority="604">
      <formula>P6=""</formula>
    </cfRule>
  </conditionalFormatting>
  <conditionalFormatting sqref="Q6">
    <cfRule type="expression" dxfId="1718" priority="603">
      <formula>P6=""</formula>
    </cfRule>
  </conditionalFormatting>
  <conditionalFormatting sqref="Q6">
    <cfRule type="expression" dxfId="1717" priority="602">
      <formula>P6=""</formula>
    </cfRule>
  </conditionalFormatting>
  <conditionalFormatting sqref="Q6">
    <cfRule type="expression" dxfId="1716" priority="601">
      <formula>P6=""</formula>
    </cfRule>
  </conditionalFormatting>
  <conditionalFormatting sqref="Q6">
    <cfRule type="expression" dxfId="1715" priority="600">
      <formula>P6=""</formula>
    </cfRule>
  </conditionalFormatting>
  <conditionalFormatting sqref="Q6">
    <cfRule type="expression" dxfId="1714" priority="599">
      <formula>P6=""</formula>
    </cfRule>
  </conditionalFormatting>
  <conditionalFormatting sqref="Q6">
    <cfRule type="expression" dxfId="1713" priority="598">
      <formula>P6=""</formula>
    </cfRule>
  </conditionalFormatting>
  <conditionalFormatting sqref="Q6">
    <cfRule type="expression" dxfId="1712" priority="597">
      <formula>P6=""</formula>
    </cfRule>
  </conditionalFormatting>
  <conditionalFormatting sqref="Q6">
    <cfRule type="expression" dxfId="1711" priority="596">
      <formula>P6=""</formula>
    </cfRule>
  </conditionalFormatting>
  <conditionalFormatting sqref="Q6">
    <cfRule type="expression" dxfId="1710" priority="595">
      <formula>P6=""</formula>
    </cfRule>
  </conditionalFormatting>
  <conditionalFormatting sqref="Q6">
    <cfRule type="expression" dxfId="1709" priority="594">
      <formula>P6=""</formula>
    </cfRule>
  </conditionalFormatting>
  <conditionalFormatting sqref="Q6">
    <cfRule type="expression" dxfId="1708" priority="593">
      <formula>P6=""</formula>
    </cfRule>
  </conditionalFormatting>
  <conditionalFormatting sqref="Q6">
    <cfRule type="expression" dxfId="1707" priority="592">
      <formula>P6=""</formula>
    </cfRule>
  </conditionalFormatting>
  <conditionalFormatting sqref="O6">
    <cfRule type="expression" dxfId="1706" priority="591">
      <formula>N6=""</formula>
    </cfRule>
  </conditionalFormatting>
  <conditionalFormatting sqref="O6">
    <cfRule type="expression" dxfId="1705" priority="590">
      <formula>N6=""</formula>
    </cfRule>
  </conditionalFormatting>
  <conditionalFormatting sqref="O6">
    <cfRule type="expression" dxfId="1704" priority="589">
      <formula>N6=""</formula>
    </cfRule>
  </conditionalFormatting>
  <conditionalFormatting sqref="O6">
    <cfRule type="expression" dxfId="1703" priority="588">
      <formula>N6=""</formula>
    </cfRule>
  </conditionalFormatting>
  <conditionalFormatting sqref="O6">
    <cfRule type="expression" dxfId="1702" priority="587">
      <formula>N6=""</formula>
    </cfRule>
  </conditionalFormatting>
  <conditionalFormatting sqref="O6">
    <cfRule type="expression" dxfId="1701" priority="586">
      <formula>N6=""</formula>
    </cfRule>
  </conditionalFormatting>
  <conditionalFormatting sqref="O6">
    <cfRule type="expression" dxfId="1700" priority="585">
      <formula>N6=""</formula>
    </cfRule>
  </conditionalFormatting>
  <conditionalFormatting sqref="O6">
    <cfRule type="expression" dxfId="1699" priority="584">
      <formula>N6=""</formula>
    </cfRule>
  </conditionalFormatting>
  <conditionalFormatting sqref="O6">
    <cfRule type="expression" dxfId="1698" priority="583">
      <formula>N6=""</formula>
    </cfRule>
  </conditionalFormatting>
  <conditionalFormatting sqref="O6">
    <cfRule type="expression" dxfId="1697" priority="582">
      <formula>N6=""</formula>
    </cfRule>
  </conditionalFormatting>
  <conditionalFormatting sqref="O6">
    <cfRule type="expression" dxfId="1696" priority="581">
      <formula>N6=""</formula>
    </cfRule>
  </conditionalFormatting>
  <conditionalFormatting sqref="O6">
    <cfRule type="expression" dxfId="1695" priority="580">
      <formula>N6=""</formula>
    </cfRule>
  </conditionalFormatting>
  <conditionalFormatting sqref="O6">
    <cfRule type="expression" dxfId="1694" priority="579">
      <formula>N6=""</formula>
    </cfRule>
  </conditionalFormatting>
  <conditionalFormatting sqref="O6">
    <cfRule type="expression" dxfId="1693" priority="578">
      <formula>N6=""</formula>
    </cfRule>
  </conditionalFormatting>
  <conditionalFormatting sqref="O6">
    <cfRule type="expression" dxfId="1692" priority="577">
      <formula>N6=""</formula>
    </cfRule>
  </conditionalFormatting>
  <conditionalFormatting sqref="O6">
    <cfRule type="expression" dxfId="1691" priority="576">
      <formula>N6=""</formula>
    </cfRule>
  </conditionalFormatting>
  <conditionalFormatting sqref="O6">
    <cfRule type="expression" dxfId="1690" priority="575">
      <formula>N6=""</formula>
    </cfRule>
  </conditionalFormatting>
  <conditionalFormatting sqref="O6">
    <cfRule type="expression" dxfId="1689" priority="574">
      <formula>N6=""</formula>
    </cfRule>
  </conditionalFormatting>
  <conditionalFormatting sqref="O6">
    <cfRule type="expression" dxfId="1688" priority="573">
      <formula>N6=""</formula>
    </cfRule>
  </conditionalFormatting>
  <conditionalFormatting sqref="O6">
    <cfRule type="expression" dxfId="1687" priority="572">
      <formula>N6=""</formula>
    </cfRule>
  </conditionalFormatting>
  <conditionalFormatting sqref="O6">
    <cfRule type="expression" dxfId="1686" priority="571">
      <formula>N6=""</formula>
    </cfRule>
  </conditionalFormatting>
  <conditionalFormatting sqref="O6">
    <cfRule type="expression" dxfId="1685" priority="570">
      <formula>N6=""</formula>
    </cfRule>
  </conditionalFormatting>
  <conditionalFormatting sqref="O6">
    <cfRule type="expression" dxfId="1684" priority="569">
      <formula>N6=""</formula>
    </cfRule>
  </conditionalFormatting>
  <conditionalFormatting sqref="O6">
    <cfRule type="expression" dxfId="1683" priority="568">
      <formula>N6=""</formula>
    </cfRule>
  </conditionalFormatting>
  <conditionalFormatting sqref="O6">
    <cfRule type="expression" dxfId="1682" priority="567">
      <formula>N6=""</formula>
    </cfRule>
  </conditionalFormatting>
  <conditionalFormatting sqref="O6">
    <cfRule type="expression" dxfId="1681" priority="566">
      <formula>N6=""</formula>
    </cfRule>
  </conditionalFormatting>
  <conditionalFormatting sqref="O6">
    <cfRule type="expression" dxfId="1680" priority="565">
      <formula>N6=""</formula>
    </cfRule>
  </conditionalFormatting>
  <conditionalFormatting sqref="O6">
    <cfRule type="expression" dxfId="1679" priority="564">
      <formula>N6=""</formula>
    </cfRule>
  </conditionalFormatting>
  <conditionalFormatting sqref="O6">
    <cfRule type="expression" dxfId="1678" priority="563">
      <formula>N6=""</formula>
    </cfRule>
  </conditionalFormatting>
  <conditionalFormatting sqref="O6">
    <cfRule type="expression" dxfId="1677" priority="562">
      <formula>N6=""</formula>
    </cfRule>
  </conditionalFormatting>
  <conditionalFormatting sqref="O6">
    <cfRule type="expression" dxfId="1676" priority="561">
      <formula>N6=""</formula>
    </cfRule>
  </conditionalFormatting>
  <conditionalFormatting sqref="O6">
    <cfRule type="expression" dxfId="1675" priority="560">
      <formula>N6=""</formula>
    </cfRule>
  </conditionalFormatting>
  <conditionalFormatting sqref="O6">
    <cfRule type="expression" dxfId="1674" priority="559">
      <formula>N6=""</formula>
    </cfRule>
  </conditionalFormatting>
  <conditionalFormatting sqref="O6">
    <cfRule type="expression" dxfId="1673" priority="558">
      <formula>N6=""</formula>
    </cfRule>
  </conditionalFormatting>
  <conditionalFormatting sqref="O6">
    <cfRule type="expression" dxfId="1672" priority="557">
      <formula>N6=""</formula>
    </cfRule>
  </conditionalFormatting>
  <conditionalFormatting sqref="O6">
    <cfRule type="expression" dxfId="1671" priority="556">
      <formula>N6=""</formula>
    </cfRule>
  </conditionalFormatting>
  <conditionalFormatting sqref="O6">
    <cfRule type="expression" dxfId="1670" priority="555">
      <formula>N6=""</formula>
    </cfRule>
  </conditionalFormatting>
  <conditionalFormatting sqref="O6">
    <cfRule type="expression" dxfId="1669" priority="554">
      <formula>N6=""</formula>
    </cfRule>
  </conditionalFormatting>
  <conditionalFormatting sqref="O6">
    <cfRule type="expression" dxfId="1668" priority="553">
      <formula>N6=""</formula>
    </cfRule>
  </conditionalFormatting>
  <conditionalFormatting sqref="O6">
    <cfRule type="expression" dxfId="1667" priority="552">
      <formula>N6=""</formula>
    </cfRule>
  </conditionalFormatting>
  <conditionalFormatting sqref="M6">
    <cfRule type="expression" dxfId="1666" priority="551">
      <formula>L6=""</formula>
    </cfRule>
  </conditionalFormatting>
  <conditionalFormatting sqref="M6">
    <cfRule type="expression" dxfId="1665" priority="550">
      <formula>L6=""</formula>
    </cfRule>
  </conditionalFormatting>
  <conditionalFormatting sqref="M6">
    <cfRule type="expression" dxfId="1664" priority="549">
      <formula>L6=""</formula>
    </cfRule>
  </conditionalFormatting>
  <conditionalFormatting sqref="M6">
    <cfRule type="expression" dxfId="1663" priority="548">
      <formula>L6=""</formula>
    </cfRule>
  </conditionalFormatting>
  <conditionalFormatting sqref="M6">
    <cfRule type="expression" dxfId="1662" priority="547">
      <formula>L6=""</formula>
    </cfRule>
  </conditionalFormatting>
  <conditionalFormatting sqref="M6">
    <cfRule type="expression" dxfId="1661" priority="546">
      <formula>L6=""</formula>
    </cfRule>
  </conditionalFormatting>
  <conditionalFormatting sqref="M6">
    <cfRule type="expression" dxfId="1660" priority="545">
      <formula>L6=""</formula>
    </cfRule>
  </conditionalFormatting>
  <conditionalFormatting sqref="M6">
    <cfRule type="expression" dxfId="1659" priority="544">
      <formula>L6=""</formula>
    </cfRule>
  </conditionalFormatting>
  <conditionalFormatting sqref="M6">
    <cfRule type="expression" dxfId="1658" priority="543">
      <formula>L6=""</formula>
    </cfRule>
  </conditionalFormatting>
  <conditionalFormatting sqref="M6">
    <cfRule type="expression" dxfId="1657" priority="542">
      <formula>L6=""</formula>
    </cfRule>
  </conditionalFormatting>
  <conditionalFormatting sqref="M6">
    <cfRule type="expression" dxfId="1656" priority="541">
      <formula>L6=""</formula>
    </cfRule>
  </conditionalFormatting>
  <conditionalFormatting sqref="M6">
    <cfRule type="expression" dxfId="1655" priority="540">
      <formula>L6=""</formula>
    </cfRule>
  </conditionalFormatting>
  <conditionalFormatting sqref="M6">
    <cfRule type="expression" dxfId="1654" priority="539">
      <formula>L6=""</formula>
    </cfRule>
  </conditionalFormatting>
  <conditionalFormatting sqref="M6">
    <cfRule type="expression" dxfId="1653" priority="538">
      <formula>L6=""</formula>
    </cfRule>
  </conditionalFormatting>
  <conditionalFormatting sqref="M6">
    <cfRule type="expression" dxfId="1652" priority="537">
      <formula>L6=""</formula>
    </cfRule>
  </conditionalFormatting>
  <conditionalFormatting sqref="M6">
    <cfRule type="expression" dxfId="1651" priority="536">
      <formula>L6=""</formula>
    </cfRule>
  </conditionalFormatting>
  <conditionalFormatting sqref="M6">
    <cfRule type="expression" dxfId="1650" priority="535">
      <formula>L6=""</formula>
    </cfRule>
  </conditionalFormatting>
  <conditionalFormatting sqref="M6">
    <cfRule type="expression" dxfId="1649" priority="534">
      <formula>L6=""</formula>
    </cfRule>
  </conditionalFormatting>
  <conditionalFormatting sqref="M6">
    <cfRule type="expression" dxfId="1648" priority="533">
      <formula>L6=""</formula>
    </cfRule>
  </conditionalFormatting>
  <conditionalFormatting sqref="M6">
    <cfRule type="expression" dxfId="1647" priority="532">
      <formula>L6=""</formula>
    </cfRule>
  </conditionalFormatting>
  <conditionalFormatting sqref="M6">
    <cfRule type="expression" dxfId="1646" priority="531">
      <formula>L6=""</formula>
    </cfRule>
  </conditionalFormatting>
  <conditionalFormatting sqref="M6">
    <cfRule type="expression" dxfId="1645" priority="530">
      <formula>L6=""</formula>
    </cfRule>
  </conditionalFormatting>
  <conditionalFormatting sqref="M6">
    <cfRule type="expression" dxfId="1644" priority="529">
      <formula>L6=""</formula>
    </cfRule>
  </conditionalFormatting>
  <conditionalFormatting sqref="M6">
    <cfRule type="expression" dxfId="1643" priority="528">
      <formula>L6=""</formula>
    </cfRule>
  </conditionalFormatting>
  <conditionalFormatting sqref="M6">
    <cfRule type="expression" dxfId="1642" priority="527">
      <formula>L6=""</formula>
    </cfRule>
  </conditionalFormatting>
  <conditionalFormatting sqref="M6">
    <cfRule type="expression" dxfId="1641" priority="526">
      <formula>L6=""</formula>
    </cfRule>
  </conditionalFormatting>
  <conditionalFormatting sqref="M6">
    <cfRule type="expression" dxfId="1640" priority="525">
      <formula>L6=""</formula>
    </cfRule>
  </conditionalFormatting>
  <conditionalFormatting sqref="M6">
    <cfRule type="expression" dxfId="1639" priority="524">
      <formula>L6=""</formula>
    </cfRule>
  </conditionalFormatting>
  <conditionalFormatting sqref="M6">
    <cfRule type="expression" dxfId="1638" priority="523">
      <formula>L6=""</formula>
    </cfRule>
  </conditionalFormatting>
  <conditionalFormatting sqref="M6">
    <cfRule type="expression" dxfId="1637" priority="522">
      <formula>L6=""</formula>
    </cfRule>
  </conditionalFormatting>
  <conditionalFormatting sqref="M6">
    <cfRule type="expression" dxfId="1636" priority="521">
      <formula>L6=""</formula>
    </cfRule>
  </conditionalFormatting>
  <conditionalFormatting sqref="M6">
    <cfRule type="expression" dxfId="1635" priority="520">
      <formula>L6=""</formula>
    </cfRule>
  </conditionalFormatting>
  <conditionalFormatting sqref="M6">
    <cfRule type="expression" dxfId="1634" priority="519">
      <formula>L6=""</formula>
    </cfRule>
  </conditionalFormatting>
  <conditionalFormatting sqref="M6">
    <cfRule type="expression" dxfId="1633" priority="518">
      <formula>L6=""</formula>
    </cfRule>
  </conditionalFormatting>
  <conditionalFormatting sqref="M6">
    <cfRule type="expression" dxfId="1632" priority="517">
      <formula>L6=""</formula>
    </cfRule>
  </conditionalFormatting>
  <conditionalFormatting sqref="M6">
    <cfRule type="expression" dxfId="1631" priority="516">
      <formula>L6=""</formula>
    </cfRule>
  </conditionalFormatting>
  <conditionalFormatting sqref="M6">
    <cfRule type="expression" dxfId="1630" priority="515">
      <formula>L6=""</formula>
    </cfRule>
  </conditionalFormatting>
  <conditionalFormatting sqref="M6">
    <cfRule type="expression" dxfId="1629" priority="514">
      <formula>L6=""</formula>
    </cfRule>
  </conditionalFormatting>
  <conditionalFormatting sqref="M6">
    <cfRule type="expression" dxfId="1628" priority="513">
      <formula>L6=""</formula>
    </cfRule>
  </conditionalFormatting>
  <conditionalFormatting sqref="M6">
    <cfRule type="expression" dxfId="1627" priority="512">
      <formula>L6=""</formula>
    </cfRule>
  </conditionalFormatting>
  <conditionalFormatting sqref="K6">
    <cfRule type="expression" dxfId="1626" priority="511">
      <formula>J6=""</formula>
    </cfRule>
  </conditionalFormatting>
  <conditionalFormatting sqref="K6">
    <cfRule type="expression" dxfId="1625" priority="510">
      <formula>J6=""</formula>
    </cfRule>
  </conditionalFormatting>
  <conditionalFormatting sqref="K6">
    <cfRule type="expression" dxfId="1624" priority="509">
      <formula>J6=""</formula>
    </cfRule>
  </conditionalFormatting>
  <conditionalFormatting sqref="K6">
    <cfRule type="expression" dxfId="1623" priority="508">
      <formula>J6=""</formula>
    </cfRule>
  </conditionalFormatting>
  <conditionalFormatting sqref="K6">
    <cfRule type="expression" dxfId="1622" priority="507">
      <formula>J6=""</formula>
    </cfRule>
  </conditionalFormatting>
  <conditionalFormatting sqref="K6">
    <cfRule type="expression" dxfId="1621" priority="506">
      <formula>J6=""</formula>
    </cfRule>
  </conditionalFormatting>
  <conditionalFormatting sqref="K6">
    <cfRule type="expression" dxfId="1620" priority="505">
      <formula>J6=""</formula>
    </cfRule>
  </conditionalFormatting>
  <conditionalFormatting sqref="K6">
    <cfRule type="expression" dxfId="1619" priority="504">
      <formula>J6=""</formula>
    </cfRule>
  </conditionalFormatting>
  <conditionalFormatting sqref="K6">
    <cfRule type="expression" dxfId="1618" priority="503">
      <formula>J6=""</formula>
    </cfRule>
  </conditionalFormatting>
  <conditionalFormatting sqref="K6">
    <cfRule type="expression" dxfId="1617" priority="502">
      <formula>J6=""</formula>
    </cfRule>
  </conditionalFormatting>
  <conditionalFormatting sqref="K6">
    <cfRule type="expression" dxfId="1616" priority="501">
      <formula>J6=""</formula>
    </cfRule>
  </conditionalFormatting>
  <conditionalFormatting sqref="K6">
    <cfRule type="expression" dxfId="1615" priority="500">
      <formula>J6=""</formula>
    </cfRule>
  </conditionalFormatting>
  <conditionalFormatting sqref="K6">
    <cfRule type="expression" dxfId="1614" priority="499">
      <formula>J6=""</formula>
    </cfRule>
  </conditionalFormatting>
  <conditionalFormatting sqref="K6">
    <cfRule type="expression" dxfId="1613" priority="498">
      <formula>J6=""</formula>
    </cfRule>
  </conditionalFormatting>
  <conditionalFormatting sqref="K6">
    <cfRule type="expression" dxfId="1612" priority="497">
      <formula>J6=""</formula>
    </cfRule>
  </conditionalFormatting>
  <conditionalFormatting sqref="K6">
    <cfRule type="expression" dxfId="1611" priority="496">
      <formula>J6=""</formula>
    </cfRule>
  </conditionalFormatting>
  <conditionalFormatting sqref="K6">
    <cfRule type="expression" dxfId="1610" priority="495">
      <formula>J6=""</formula>
    </cfRule>
  </conditionalFormatting>
  <conditionalFormatting sqref="K6">
    <cfRule type="expression" dxfId="1609" priority="494">
      <formula>J6=""</formula>
    </cfRule>
  </conditionalFormatting>
  <conditionalFormatting sqref="K6">
    <cfRule type="expression" dxfId="1608" priority="493">
      <formula>J6=""</formula>
    </cfRule>
  </conditionalFormatting>
  <conditionalFormatting sqref="K6">
    <cfRule type="expression" dxfId="1607" priority="492">
      <formula>J6=""</formula>
    </cfRule>
  </conditionalFormatting>
  <conditionalFormatting sqref="K6">
    <cfRule type="expression" dxfId="1606" priority="491">
      <formula>J6=""</formula>
    </cfRule>
  </conditionalFormatting>
  <conditionalFormatting sqref="K6">
    <cfRule type="expression" dxfId="1605" priority="490">
      <formula>J6=""</formula>
    </cfRule>
  </conditionalFormatting>
  <conditionalFormatting sqref="K6">
    <cfRule type="expression" dxfId="1604" priority="489">
      <formula>J6=""</formula>
    </cfRule>
  </conditionalFormatting>
  <conditionalFormatting sqref="K6">
    <cfRule type="expression" dxfId="1603" priority="488">
      <formula>J6=""</formula>
    </cfRule>
  </conditionalFormatting>
  <conditionalFormatting sqref="K6">
    <cfRule type="expression" dxfId="1602" priority="487">
      <formula>J6=""</formula>
    </cfRule>
  </conditionalFormatting>
  <conditionalFormatting sqref="K6">
    <cfRule type="expression" dxfId="1601" priority="486">
      <formula>J6=""</formula>
    </cfRule>
  </conditionalFormatting>
  <conditionalFormatting sqref="K6">
    <cfRule type="expression" dxfId="1600" priority="485">
      <formula>J6=""</formula>
    </cfRule>
  </conditionalFormatting>
  <conditionalFormatting sqref="K6">
    <cfRule type="expression" dxfId="1599" priority="484">
      <formula>J6=""</formula>
    </cfRule>
  </conditionalFormatting>
  <conditionalFormatting sqref="K6">
    <cfRule type="expression" dxfId="1598" priority="483">
      <formula>J6=""</formula>
    </cfRule>
  </conditionalFormatting>
  <conditionalFormatting sqref="K6">
    <cfRule type="expression" dxfId="1597" priority="482">
      <formula>J6=""</formula>
    </cfRule>
  </conditionalFormatting>
  <conditionalFormatting sqref="K6">
    <cfRule type="expression" dxfId="1596" priority="481">
      <formula>J6=""</formula>
    </cfRule>
  </conditionalFormatting>
  <conditionalFormatting sqref="K6">
    <cfRule type="expression" dxfId="1595" priority="480">
      <formula>J6=""</formula>
    </cfRule>
  </conditionalFormatting>
  <conditionalFormatting sqref="K6">
    <cfRule type="expression" dxfId="1594" priority="479">
      <formula>J6=""</formula>
    </cfRule>
  </conditionalFormatting>
  <conditionalFormatting sqref="K6">
    <cfRule type="expression" dxfId="1593" priority="478">
      <formula>J6=""</formula>
    </cfRule>
  </conditionalFormatting>
  <conditionalFormatting sqref="K6">
    <cfRule type="expression" dxfId="1592" priority="477">
      <formula>J6=""</formula>
    </cfRule>
  </conditionalFormatting>
  <conditionalFormatting sqref="K6">
    <cfRule type="expression" dxfId="1591" priority="476">
      <formula>J6=""</formula>
    </cfRule>
  </conditionalFormatting>
  <conditionalFormatting sqref="K6">
    <cfRule type="expression" dxfId="1590" priority="475">
      <formula>J6=""</formula>
    </cfRule>
  </conditionalFormatting>
  <conditionalFormatting sqref="K6">
    <cfRule type="expression" dxfId="1589" priority="474">
      <formula>J6=""</formula>
    </cfRule>
  </conditionalFormatting>
  <conditionalFormatting sqref="K6">
    <cfRule type="expression" dxfId="1588" priority="473">
      <formula>J6=""</formula>
    </cfRule>
  </conditionalFormatting>
  <conditionalFormatting sqref="K6">
    <cfRule type="expression" dxfId="1587" priority="472">
      <formula>J6=""</formula>
    </cfRule>
  </conditionalFormatting>
  <conditionalFormatting sqref="I6">
    <cfRule type="expression" dxfId="1586" priority="471">
      <formula>H6=""</formula>
    </cfRule>
  </conditionalFormatting>
  <conditionalFormatting sqref="I6">
    <cfRule type="expression" dxfId="1585" priority="470">
      <formula>H6=""</formula>
    </cfRule>
  </conditionalFormatting>
  <conditionalFormatting sqref="I6">
    <cfRule type="expression" dxfId="1584" priority="469">
      <formula>H6=""</formula>
    </cfRule>
  </conditionalFormatting>
  <conditionalFormatting sqref="I6">
    <cfRule type="expression" dxfId="1583" priority="468">
      <formula>H6=""</formula>
    </cfRule>
  </conditionalFormatting>
  <conditionalFormatting sqref="I6">
    <cfRule type="expression" dxfId="1582" priority="467">
      <formula>H6=""</formula>
    </cfRule>
  </conditionalFormatting>
  <conditionalFormatting sqref="I6">
    <cfRule type="expression" dxfId="1581" priority="466">
      <formula>H6=""</formula>
    </cfRule>
  </conditionalFormatting>
  <conditionalFormatting sqref="I6">
    <cfRule type="expression" dxfId="1580" priority="465">
      <formula>H6=""</formula>
    </cfRule>
  </conditionalFormatting>
  <conditionalFormatting sqref="I6">
    <cfRule type="expression" dxfId="1579" priority="464">
      <formula>H6=""</formula>
    </cfRule>
  </conditionalFormatting>
  <conditionalFormatting sqref="I6">
    <cfRule type="expression" dxfId="1578" priority="463">
      <formula>H6=""</formula>
    </cfRule>
  </conditionalFormatting>
  <conditionalFormatting sqref="I6">
    <cfRule type="expression" dxfId="1577" priority="462">
      <formula>H6=""</formula>
    </cfRule>
  </conditionalFormatting>
  <conditionalFormatting sqref="I6">
    <cfRule type="expression" dxfId="1576" priority="461">
      <formula>H6=""</formula>
    </cfRule>
  </conditionalFormatting>
  <conditionalFormatting sqref="I6">
    <cfRule type="expression" dxfId="1575" priority="460">
      <formula>H6=""</formula>
    </cfRule>
  </conditionalFormatting>
  <conditionalFormatting sqref="I6">
    <cfRule type="expression" dxfId="1574" priority="459">
      <formula>H6=""</formula>
    </cfRule>
  </conditionalFormatting>
  <conditionalFormatting sqref="I6">
    <cfRule type="expression" dxfId="1573" priority="458">
      <formula>H6=""</formula>
    </cfRule>
  </conditionalFormatting>
  <conditionalFormatting sqref="I6">
    <cfRule type="expression" dxfId="1572" priority="457">
      <formula>H6=""</formula>
    </cfRule>
  </conditionalFormatting>
  <conditionalFormatting sqref="I6">
    <cfRule type="expression" dxfId="1571" priority="456">
      <formula>H6=""</formula>
    </cfRule>
  </conditionalFormatting>
  <conditionalFormatting sqref="I6">
    <cfRule type="expression" dxfId="1570" priority="455">
      <formula>H6=""</formula>
    </cfRule>
  </conditionalFormatting>
  <conditionalFormatting sqref="I6">
    <cfRule type="expression" dxfId="1569" priority="454">
      <formula>H6=""</formula>
    </cfRule>
  </conditionalFormatting>
  <conditionalFormatting sqref="I6">
    <cfRule type="expression" dxfId="1568" priority="453">
      <formula>H6=""</formula>
    </cfRule>
  </conditionalFormatting>
  <conditionalFormatting sqref="I6">
    <cfRule type="expression" dxfId="1567" priority="452">
      <formula>H6=""</formula>
    </cfRule>
  </conditionalFormatting>
  <conditionalFormatting sqref="I6">
    <cfRule type="expression" dxfId="1566" priority="451">
      <formula>H6=""</formula>
    </cfRule>
  </conditionalFormatting>
  <conditionalFormatting sqref="I6">
    <cfRule type="expression" dxfId="1565" priority="450">
      <formula>H6=""</formula>
    </cfRule>
  </conditionalFormatting>
  <conditionalFormatting sqref="I6">
    <cfRule type="expression" dxfId="1564" priority="449">
      <formula>H6=""</formula>
    </cfRule>
  </conditionalFormatting>
  <conditionalFormatting sqref="I6">
    <cfRule type="expression" dxfId="1563" priority="448">
      <formula>H6=""</formula>
    </cfRule>
  </conditionalFormatting>
  <conditionalFormatting sqref="I6">
    <cfRule type="expression" dxfId="1562" priority="447">
      <formula>H6=""</formula>
    </cfRule>
  </conditionalFormatting>
  <conditionalFormatting sqref="I6">
    <cfRule type="expression" dxfId="1561" priority="446">
      <formula>H6=""</formula>
    </cfRule>
  </conditionalFormatting>
  <conditionalFormatting sqref="I6">
    <cfRule type="expression" dxfId="1560" priority="445">
      <formula>H6=""</formula>
    </cfRule>
  </conditionalFormatting>
  <conditionalFormatting sqref="I6">
    <cfRule type="expression" dxfId="1559" priority="444">
      <formula>H6=""</formula>
    </cfRule>
  </conditionalFormatting>
  <conditionalFormatting sqref="I6">
    <cfRule type="expression" dxfId="1558" priority="443">
      <formula>H6=""</formula>
    </cfRule>
  </conditionalFormatting>
  <conditionalFormatting sqref="I6">
    <cfRule type="expression" dxfId="1557" priority="442">
      <formula>H6=""</formula>
    </cfRule>
  </conditionalFormatting>
  <conditionalFormatting sqref="I6">
    <cfRule type="expression" dxfId="1556" priority="441">
      <formula>H6=""</formula>
    </cfRule>
  </conditionalFormatting>
  <conditionalFormatting sqref="I6">
    <cfRule type="expression" dxfId="1555" priority="440">
      <formula>H6=""</formula>
    </cfRule>
  </conditionalFormatting>
  <conditionalFormatting sqref="I6">
    <cfRule type="expression" dxfId="1554" priority="439">
      <formula>H6=""</formula>
    </cfRule>
  </conditionalFormatting>
  <conditionalFormatting sqref="I6">
    <cfRule type="expression" dxfId="1553" priority="438">
      <formula>H6=""</formula>
    </cfRule>
  </conditionalFormatting>
  <conditionalFormatting sqref="I6">
    <cfRule type="expression" dxfId="1552" priority="437">
      <formula>H6=""</formula>
    </cfRule>
  </conditionalFormatting>
  <conditionalFormatting sqref="I6">
    <cfRule type="expression" dxfId="1551" priority="436">
      <formula>H6=""</formula>
    </cfRule>
  </conditionalFormatting>
  <conditionalFormatting sqref="I6">
    <cfRule type="expression" dxfId="1550" priority="435">
      <formula>H6=""</formula>
    </cfRule>
  </conditionalFormatting>
  <conditionalFormatting sqref="I6">
    <cfRule type="expression" dxfId="1549" priority="434">
      <formula>H6=""</formula>
    </cfRule>
  </conditionalFormatting>
  <conditionalFormatting sqref="I6">
    <cfRule type="expression" dxfId="1548" priority="433">
      <formula>H6=""</formula>
    </cfRule>
  </conditionalFormatting>
  <conditionalFormatting sqref="I6">
    <cfRule type="expression" dxfId="1547" priority="432">
      <formula>H6=""</formula>
    </cfRule>
  </conditionalFormatting>
  <conditionalFormatting sqref="G6">
    <cfRule type="expression" dxfId="1546" priority="431">
      <formula>F6=""</formula>
    </cfRule>
  </conditionalFormatting>
  <conditionalFormatting sqref="G6">
    <cfRule type="expression" dxfId="1545" priority="430">
      <formula>F6=""</formula>
    </cfRule>
  </conditionalFormatting>
  <conditionalFormatting sqref="G6">
    <cfRule type="expression" dxfId="1544" priority="429">
      <formula>F6=""</formula>
    </cfRule>
  </conditionalFormatting>
  <conditionalFormatting sqref="G6">
    <cfRule type="expression" dxfId="1543" priority="428">
      <formula>F6=""</formula>
    </cfRule>
  </conditionalFormatting>
  <conditionalFormatting sqref="G6">
    <cfRule type="expression" dxfId="1542" priority="427">
      <formula>F6=""</formula>
    </cfRule>
  </conditionalFormatting>
  <conditionalFormatting sqref="G6">
    <cfRule type="expression" dxfId="1541" priority="426">
      <formula>F6=""</formula>
    </cfRule>
  </conditionalFormatting>
  <conditionalFormatting sqref="G6">
    <cfRule type="expression" dxfId="1540" priority="425">
      <formula>F6=""</formula>
    </cfRule>
  </conditionalFormatting>
  <conditionalFormatting sqref="G6">
    <cfRule type="expression" dxfId="1539" priority="424">
      <formula>F6=""</formula>
    </cfRule>
  </conditionalFormatting>
  <conditionalFormatting sqref="G6">
    <cfRule type="expression" dxfId="1538" priority="423">
      <formula>F6=""</formula>
    </cfRule>
  </conditionalFormatting>
  <conditionalFormatting sqref="G6">
    <cfRule type="expression" dxfId="1537" priority="422">
      <formula>F6=""</formula>
    </cfRule>
  </conditionalFormatting>
  <conditionalFormatting sqref="G6">
    <cfRule type="expression" dxfId="1536" priority="421">
      <formula>F6=""</formula>
    </cfRule>
  </conditionalFormatting>
  <conditionalFormatting sqref="G6">
    <cfRule type="expression" dxfId="1535" priority="420">
      <formula>F6=""</formula>
    </cfRule>
  </conditionalFormatting>
  <conditionalFormatting sqref="G6">
    <cfRule type="expression" dxfId="1534" priority="419">
      <formula>F6=""</formula>
    </cfRule>
  </conditionalFormatting>
  <conditionalFormatting sqref="G6">
    <cfRule type="expression" dxfId="1533" priority="418">
      <formula>F6=""</formula>
    </cfRule>
  </conditionalFormatting>
  <conditionalFormatting sqref="G6">
    <cfRule type="expression" dxfId="1532" priority="417">
      <formula>F6=""</formula>
    </cfRule>
  </conditionalFormatting>
  <conditionalFormatting sqref="G6">
    <cfRule type="expression" dxfId="1531" priority="416">
      <formula>F6=""</formula>
    </cfRule>
  </conditionalFormatting>
  <conditionalFormatting sqref="G6">
    <cfRule type="expression" dxfId="1530" priority="415">
      <formula>F6=""</formula>
    </cfRule>
  </conditionalFormatting>
  <conditionalFormatting sqref="G6">
    <cfRule type="expression" dxfId="1529" priority="414">
      <formula>F6=""</formula>
    </cfRule>
  </conditionalFormatting>
  <conditionalFormatting sqref="G6">
    <cfRule type="expression" dxfId="1528" priority="413">
      <formula>F6=""</formula>
    </cfRule>
  </conditionalFormatting>
  <conditionalFormatting sqref="G6">
    <cfRule type="expression" dxfId="1527" priority="412">
      <formula>F6=""</formula>
    </cfRule>
  </conditionalFormatting>
  <conditionalFormatting sqref="G6">
    <cfRule type="expression" dxfId="1526" priority="411">
      <formula>F6=""</formula>
    </cfRule>
  </conditionalFormatting>
  <conditionalFormatting sqref="G6">
    <cfRule type="expression" dxfId="1525" priority="410">
      <formula>F6=""</formula>
    </cfRule>
  </conditionalFormatting>
  <conditionalFormatting sqref="G6">
    <cfRule type="expression" dxfId="1524" priority="409">
      <formula>F6=""</formula>
    </cfRule>
  </conditionalFormatting>
  <conditionalFormatting sqref="G6">
    <cfRule type="expression" dxfId="1523" priority="408">
      <formula>F6=""</formula>
    </cfRule>
  </conditionalFormatting>
  <conditionalFormatting sqref="G6">
    <cfRule type="expression" dxfId="1522" priority="407">
      <formula>F6=""</formula>
    </cfRule>
  </conditionalFormatting>
  <conditionalFormatting sqref="G6">
    <cfRule type="expression" dxfId="1521" priority="406">
      <formula>F6=""</formula>
    </cfRule>
  </conditionalFormatting>
  <conditionalFormatting sqref="G6">
    <cfRule type="expression" dxfId="1520" priority="405">
      <formula>F6=""</formula>
    </cfRule>
  </conditionalFormatting>
  <conditionalFormatting sqref="G6">
    <cfRule type="expression" dxfId="1519" priority="404">
      <formula>F6=""</formula>
    </cfRule>
  </conditionalFormatting>
  <conditionalFormatting sqref="G6">
    <cfRule type="expression" dxfId="1518" priority="403">
      <formula>F6=""</formula>
    </cfRule>
  </conditionalFormatting>
  <conditionalFormatting sqref="G6">
    <cfRule type="expression" dxfId="1517" priority="402">
      <formula>F6=""</formula>
    </cfRule>
  </conditionalFormatting>
  <conditionalFormatting sqref="G6">
    <cfRule type="expression" dxfId="1516" priority="401">
      <formula>F6=""</formula>
    </cfRule>
  </conditionalFormatting>
  <conditionalFormatting sqref="G6">
    <cfRule type="expression" dxfId="1515" priority="400">
      <formula>F6=""</formula>
    </cfRule>
  </conditionalFormatting>
  <conditionalFormatting sqref="G6">
    <cfRule type="expression" dxfId="1514" priority="399">
      <formula>F6=""</formula>
    </cfRule>
  </conditionalFormatting>
  <conditionalFormatting sqref="G6">
    <cfRule type="expression" dxfId="1513" priority="398">
      <formula>F6=""</formula>
    </cfRule>
  </conditionalFormatting>
  <conditionalFormatting sqref="G6">
    <cfRule type="expression" dxfId="1512" priority="397">
      <formula>F6=""</formula>
    </cfRule>
  </conditionalFormatting>
  <conditionalFormatting sqref="G6">
    <cfRule type="expression" dxfId="1511" priority="396">
      <formula>F6=""</formula>
    </cfRule>
  </conditionalFormatting>
  <conditionalFormatting sqref="G6">
    <cfRule type="expression" dxfId="1510" priority="395">
      <formula>F6=""</formula>
    </cfRule>
  </conditionalFormatting>
  <conditionalFormatting sqref="G6">
    <cfRule type="expression" dxfId="1509" priority="394">
      <formula>F6=""</formula>
    </cfRule>
  </conditionalFormatting>
  <conditionalFormatting sqref="G6">
    <cfRule type="expression" dxfId="1508" priority="393">
      <formula>F6=""</formula>
    </cfRule>
  </conditionalFormatting>
  <conditionalFormatting sqref="G6">
    <cfRule type="expression" dxfId="1507" priority="392">
      <formula>F6=""</formula>
    </cfRule>
  </conditionalFormatting>
  <conditionalFormatting sqref="K50 I50 G50 Q50 O50 M50">
    <cfRule type="expression" dxfId="1506" priority="391">
      <formula>F50=""</formula>
    </cfRule>
  </conditionalFormatting>
  <conditionalFormatting sqref="O7:O8 O10:O11">
    <cfRule type="expression" dxfId="1505" priority="390">
      <formula>N7=""</formula>
    </cfRule>
  </conditionalFormatting>
  <conditionalFormatting sqref="O10">
    <cfRule type="expression" dxfId="1504" priority="389">
      <formula>N10=""</formula>
    </cfRule>
  </conditionalFormatting>
  <conditionalFormatting sqref="O7:O8 O10:O11">
    <cfRule type="expression" dxfId="1503" priority="388">
      <formula>N7=""</formula>
    </cfRule>
  </conditionalFormatting>
  <conditionalFormatting sqref="O10">
    <cfRule type="expression" dxfId="1502" priority="387">
      <formula>N10=""</formula>
    </cfRule>
  </conditionalFormatting>
  <conditionalFormatting sqref="O10">
    <cfRule type="expression" dxfId="1501" priority="386">
      <formula>N10=""</formula>
    </cfRule>
  </conditionalFormatting>
  <conditionalFormatting sqref="E47:E52">
    <cfRule type="expression" dxfId="1500" priority="385">
      <formula>D47=""</formula>
    </cfRule>
  </conditionalFormatting>
  <conditionalFormatting sqref="E50">
    <cfRule type="expression" dxfId="1499" priority="384">
      <formula>D50=""</formula>
    </cfRule>
  </conditionalFormatting>
  <conditionalFormatting sqref="E47">
    <cfRule type="expression" dxfId="1498" priority="383">
      <formula>D47=""</formula>
    </cfRule>
  </conditionalFormatting>
  <conditionalFormatting sqref="E47">
    <cfRule type="expression" dxfId="1497" priority="382">
      <formula>D47=""</formula>
    </cfRule>
  </conditionalFormatting>
  <conditionalFormatting sqref="G50">
    <cfRule type="expression" dxfId="1496" priority="381">
      <formula>F50=""</formula>
    </cfRule>
  </conditionalFormatting>
  <conditionalFormatting sqref="G47">
    <cfRule type="expression" dxfId="1495" priority="380">
      <formula>F47=""</formula>
    </cfRule>
  </conditionalFormatting>
  <conditionalFormatting sqref="G47">
    <cfRule type="expression" dxfId="1494" priority="379">
      <formula>F47=""</formula>
    </cfRule>
  </conditionalFormatting>
  <conditionalFormatting sqref="I7:I9 G7:G12 E7:E12 K7:K9 M7:M9 O7:O11">
    <cfRule type="expression" dxfId="1493" priority="378">
      <formula>D7=""</formula>
    </cfRule>
  </conditionalFormatting>
  <conditionalFormatting sqref="G10 E10">
    <cfRule type="expression" dxfId="1492" priority="377">
      <formula>D10=""</formula>
    </cfRule>
  </conditionalFormatting>
  <conditionalFormatting sqref="G10 E10">
    <cfRule type="expression" dxfId="1491" priority="376">
      <formula>D10=""</formula>
    </cfRule>
  </conditionalFormatting>
  <conditionalFormatting sqref="G7 E7 I7:I9 K7:K9 M7:M9 O7:O9">
    <cfRule type="expression" dxfId="1490" priority="375">
      <formula>D7=""</formula>
    </cfRule>
  </conditionalFormatting>
  <conditionalFormatting sqref="G10 E10">
    <cfRule type="expression" dxfId="1489" priority="374">
      <formula>D10=""</formula>
    </cfRule>
  </conditionalFormatting>
  <conditionalFormatting sqref="G10 E10">
    <cfRule type="expression" dxfId="1488" priority="373">
      <formula>D10=""</formula>
    </cfRule>
  </conditionalFormatting>
  <conditionalFormatting sqref="G10 E10">
    <cfRule type="expression" dxfId="1487" priority="372">
      <formula>D10=""</formula>
    </cfRule>
  </conditionalFormatting>
  <conditionalFormatting sqref="E10">
    <cfRule type="expression" dxfId="1486" priority="371">
      <formula>D10=""</formula>
    </cfRule>
  </conditionalFormatting>
  <conditionalFormatting sqref="G7 E7 I7:I9 K7:K9 M7:M9 O7:O11">
    <cfRule type="expression" dxfId="1485" priority="370">
      <formula>D7=""</formula>
    </cfRule>
  </conditionalFormatting>
  <conditionalFormatting sqref="G7 E7 I7:I9 K7:K9 M7:M9 O7:O11">
    <cfRule type="expression" dxfId="1484" priority="369">
      <formula>D7=""</formula>
    </cfRule>
  </conditionalFormatting>
  <conditionalFormatting sqref="E7">
    <cfRule type="expression" dxfId="1483" priority="368">
      <formula>D7=""</formula>
    </cfRule>
  </conditionalFormatting>
  <conditionalFormatting sqref="E7">
    <cfRule type="expression" dxfId="1482" priority="367">
      <formula>D7=""</formula>
    </cfRule>
  </conditionalFormatting>
  <conditionalFormatting sqref="I7:I9 K7:K9 M7:M9 O7:O9">
    <cfRule type="expression" dxfId="1481" priority="366">
      <formula>H7=""</formula>
    </cfRule>
  </conditionalFormatting>
  <conditionalFormatting sqref="I7:I9 K7:K9 M7:M9 O7:O9">
    <cfRule type="expression" dxfId="1480" priority="365">
      <formula>H7=""</formula>
    </cfRule>
  </conditionalFormatting>
  <conditionalFormatting sqref="Q50 G50 E50 K50 I50">
    <cfRule type="expression" dxfId="1479" priority="364">
      <formula>D50=""</formula>
    </cfRule>
  </conditionalFormatting>
  <conditionalFormatting sqref="I50 G50 E50">
    <cfRule type="expression" dxfId="1478" priority="363">
      <formula>D50=""</formula>
    </cfRule>
  </conditionalFormatting>
  <conditionalFormatting sqref="I47 G47 E47">
    <cfRule type="expression" dxfId="1477" priority="362">
      <formula>D47=""</formula>
    </cfRule>
  </conditionalFormatting>
  <conditionalFormatting sqref="I50 G50 E50">
    <cfRule type="expression" dxfId="1476" priority="361">
      <formula>D50=""</formula>
    </cfRule>
  </conditionalFormatting>
  <conditionalFormatting sqref="I50 G50 E50">
    <cfRule type="expression" dxfId="1475" priority="360">
      <formula>D50=""</formula>
    </cfRule>
  </conditionalFormatting>
  <conditionalFormatting sqref="I50 G50 E50">
    <cfRule type="expression" dxfId="1474" priority="359">
      <formula>D50=""</formula>
    </cfRule>
  </conditionalFormatting>
  <conditionalFormatting sqref="E50">
    <cfRule type="expression" dxfId="1473" priority="358">
      <formula>D50=""</formula>
    </cfRule>
  </conditionalFormatting>
  <conditionalFormatting sqref="Q47 G47 E47 K47 I47">
    <cfRule type="expression" dxfId="1472" priority="357">
      <formula>D47=""</formula>
    </cfRule>
  </conditionalFormatting>
  <conditionalFormatting sqref="Q47 G47 E47 K47 I47">
    <cfRule type="expression" dxfId="1471" priority="356">
      <formula>D47=""</formula>
    </cfRule>
  </conditionalFormatting>
  <conditionalFormatting sqref="E47">
    <cfRule type="expression" dxfId="1470" priority="355">
      <formula>D47=""</formula>
    </cfRule>
  </conditionalFormatting>
  <conditionalFormatting sqref="E47">
    <cfRule type="expression" dxfId="1469" priority="354">
      <formula>D47=""</formula>
    </cfRule>
  </conditionalFormatting>
  <conditionalFormatting sqref="I47">
    <cfRule type="expression" dxfId="1468" priority="353">
      <formula>H47=""</formula>
    </cfRule>
  </conditionalFormatting>
  <conditionalFormatting sqref="I47">
    <cfRule type="expression" dxfId="1467" priority="352">
      <formula>H47=""</formula>
    </cfRule>
  </conditionalFormatting>
  <conditionalFormatting sqref="O7:O8 O10:O11">
    <cfRule type="expression" dxfId="1466" priority="351">
      <formula>N7=""</formula>
    </cfRule>
  </conditionalFormatting>
  <conditionalFormatting sqref="O10">
    <cfRule type="expression" dxfId="1465" priority="350">
      <formula>N10=""</formula>
    </cfRule>
  </conditionalFormatting>
  <conditionalFormatting sqref="O10">
    <cfRule type="expression" dxfId="1464" priority="349">
      <formula>N10=""</formula>
    </cfRule>
  </conditionalFormatting>
  <conditionalFormatting sqref="O7:O8 O10:O11">
    <cfRule type="expression" dxfId="1463" priority="348">
      <formula>N7=""</formula>
    </cfRule>
  </conditionalFormatting>
  <conditionalFormatting sqref="O10">
    <cfRule type="expression" dxfId="1462" priority="347">
      <formula>N10=""</formula>
    </cfRule>
  </conditionalFormatting>
  <conditionalFormatting sqref="O10">
    <cfRule type="expression" dxfId="1461" priority="346">
      <formula>N10=""</formula>
    </cfRule>
  </conditionalFormatting>
  <conditionalFormatting sqref="O10">
    <cfRule type="expression" dxfId="1460" priority="345">
      <formula>N10=""</formula>
    </cfRule>
  </conditionalFormatting>
  <conditionalFormatting sqref="O7:O8 O10:O11">
    <cfRule type="expression" dxfId="1459" priority="344">
      <formula>N7=""</formula>
    </cfRule>
  </conditionalFormatting>
  <conditionalFormatting sqref="O7:O8 O10:O11">
    <cfRule type="expression" dxfId="1458" priority="343">
      <formula>N7=""</formula>
    </cfRule>
  </conditionalFormatting>
  <conditionalFormatting sqref="O7:O8 O10:O11">
    <cfRule type="expression" dxfId="1457" priority="342">
      <formula>N7=""</formula>
    </cfRule>
  </conditionalFormatting>
  <conditionalFormatting sqref="O7:O8 O10:O11">
    <cfRule type="expression" dxfId="1456" priority="341">
      <formula>N7=""</formula>
    </cfRule>
  </conditionalFormatting>
  <conditionalFormatting sqref="N39:Q40 N42:Q43">
    <cfRule type="cellIs" dxfId="1455" priority="333" stopIfTrue="1" operator="lessThanOrEqual">
      <formula>0</formula>
    </cfRule>
  </conditionalFormatting>
  <conditionalFormatting sqref="O39:O40 O42:O43">
    <cfRule type="expression" dxfId="1454" priority="332">
      <formula>N39=""</formula>
    </cfRule>
  </conditionalFormatting>
  <conditionalFormatting sqref="O42">
    <cfRule type="expression" dxfId="1453" priority="331">
      <formula>N42=""</formula>
    </cfRule>
  </conditionalFormatting>
  <conditionalFormatting sqref="O39:O40 O42:O43">
    <cfRule type="expression" dxfId="1452" priority="330">
      <formula>N39=""</formula>
    </cfRule>
  </conditionalFormatting>
  <conditionalFormatting sqref="O42">
    <cfRule type="expression" dxfId="1451" priority="329">
      <formula>N42=""</formula>
    </cfRule>
  </conditionalFormatting>
  <conditionalFormatting sqref="O42">
    <cfRule type="expression" dxfId="1450" priority="328">
      <formula>N42=""</formula>
    </cfRule>
  </conditionalFormatting>
  <conditionalFormatting sqref="Q39:Q40 Q42:Q43">
    <cfRule type="expression" dxfId="1449" priority="327">
      <formula>P39=""</formula>
    </cfRule>
  </conditionalFormatting>
  <conditionalFormatting sqref="Q42">
    <cfRule type="expression" dxfId="1448" priority="326">
      <formula>P42=""</formula>
    </cfRule>
  </conditionalFormatting>
  <conditionalFormatting sqref="Q39:Q40 Q42:Q43">
    <cfRule type="expression" dxfId="1447" priority="325">
      <formula>P39=""</formula>
    </cfRule>
  </conditionalFormatting>
  <conditionalFormatting sqref="Q39:Q40 Q42:Q43">
    <cfRule type="expression" dxfId="1446" priority="324">
      <formula>P39=""</formula>
    </cfRule>
  </conditionalFormatting>
  <conditionalFormatting sqref="O39:O40 O42:O43">
    <cfRule type="expression" dxfId="1445" priority="323">
      <formula>N39=""</formula>
    </cfRule>
  </conditionalFormatting>
  <conditionalFormatting sqref="O42">
    <cfRule type="expression" dxfId="1444" priority="322">
      <formula>N42=""</formula>
    </cfRule>
  </conditionalFormatting>
  <conditionalFormatting sqref="O42">
    <cfRule type="expression" dxfId="1443" priority="321">
      <formula>N42=""</formula>
    </cfRule>
  </conditionalFormatting>
  <conditionalFormatting sqref="O39:O40 O42:O43">
    <cfRule type="expression" dxfId="1442" priority="320">
      <formula>N39=""</formula>
    </cfRule>
  </conditionalFormatting>
  <conditionalFormatting sqref="O42">
    <cfRule type="expression" dxfId="1441" priority="319">
      <formula>N42=""</formula>
    </cfRule>
  </conditionalFormatting>
  <conditionalFormatting sqref="O42">
    <cfRule type="expression" dxfId="1440" priority="318">
      <formula>N42=""</formula>
    </cfRule>
  </conditionalFormatting>
  <conditionalFormatting sqref="O42">
    <cfRule type="expression" dxfId="1439" priority="317">
      <formula>N42=""</formula>
    </cfRule>
  </conditionalFormatting>
  <conditionalFormatting sqref="O39:O40 O42:O43">
    <cfRule type="expression" dxfId="1438" priority="316">
      <formula>N39=""</formula>
    </cfRule>
  </conditionalFormatting>
  <conditionalFormatting sqref="O39:O40 O42:O43">
    <cfRule type="expression" dxfId="1437" priority="315">
      <formula>N39=""</formula>
    </cfRule>
  </conditionalFormatting>
  <conditionalFormatting sqref="O39:O40 O42:O43">
    <cfRule type="expression" dxfId="1436" priority="314">
      <formula>N39=""</formula>
    </cfRule>
  </conditionalFormatting>
  <conditionalFormatting sqref="O39:O40 O42:O43">
    <cfRule type="expression" dxfId="1435" priority="313">
      <formula>N39=""</formula>
    </cfRule>
  </conditionalFormatting>
  <conditionalFormatting sqref="Q42">
    <cfRule type="expression" dxfId="1434" priority="312">
      <formula>P42=""</formula>
    </cfRule>
  </conditionalFormatting>
  <conditionalFormatting sqref="Q39:Q40 Q42:Q43">
    <cfRule type="expression" dxfId="1433" priority="311">
      <formula>P39=""</formula>
    </cfRule>
  </conditionalFormatting>
  <conditionalFormatting sqref="Q42">
    <cfRule type="expression" dxfId="1432" priority="310">
      <formula>P42=""</formula>
    </cfRule>
  </conditionalFormatting>
  <conditionalFormatting sqref="Q42">
    <cfRule type="expression" dxfId="1431" priority="309">
      <formula>P42=""</formula>
    </cfRule>
  </conditionalFormatting>
  <conditionalFormatting sqref="Q42">
    <cfRule type="expression" dxfId="1430" priority="308">
      <formula>P42=""</formula>
    </cfRule>
  </conditionalFormatting>
  <conditionalFormatting sqref="Q39:Q40 Q42:Q43">
    <cfRule type="expression" dxfId="1429" priority="307">
      <formula>P39=""</formula>
    </cfRule>
  </conditionalFormatting>
  <conditionalFormatting sqref="Q39:Q40 Q42:Q43">
    <cfRule type="expression" dxfId="1428" priority="306">
      <formula>P39=""</formula>
    </cfRule>
  </conditionalFormatting>
  <conditionalFormatting sqref="H10:M11">
    <cfRule type="cellIs" dxfId="1427" priority="305" stopIfTrue="1" operator="lessThanOrEqual">
      <formula>0</formula>
    </cfRule>
  </conditionalFormatting>
  <conditionalFormatting sqref="I10:I11 K10:K11 M10:M11">
    <cfRule type="expression" dxfId="1426" priority="304">
      <formula>H10=""</formula>
    </cfRule>
  </conditionalFormatting>
  <conditionalFormatting sqref="I10:I11 K10:K11 M10:M11">
    <cfRule type="expression" dxfId="1425" priority="303">
      <formula>H10=""</formula>
    </cfRule>
  </conditionalFormatting>
  <conditionalFormatting sqref="I10:I11 K10:K11 M10:M11">
    <cfRule type="expression" dxfId="1424" priority="302">
      <formula>H10=""</formula>
    </cfRule>
  </conditionalFormatting>
  <conditionalFormatting sqref="I10:I11 K10:K11 M10:M11">
    <cfRule type="expression" dxfId="1423" priority="301">
      <formula>H10=""</formula>
    </cfRule>
  </conditionalFormatting>
  <conditionalFormatting sqref="I10:I11 K10:K11 M10:M11">
    <cfRule type="expression" dxfId="1422" priority="300">
      <formula>H10=""</formula>
    </cfRule>
  </conditionalFormatting>
  <conditionalFormatting sqref="I10:I11 K10:K11 M10:M11">
    <cfRule type="expression" dxfId="1421" priority="299">
      <formula>H10=""</formula>
    </cfRule>
  </conditionalFormatting>
  <conditionalFormatting sqref="D15:G16">
    <cfRule type="cellIs" dxfId="1420" priority="298" stopIfTrue="1" operator="lessThanOrEqual">
      <formula>0</formula>
    </cfRule>
  </conditionalFormatting>
  <conditionalFormatting sqref="E15:E16 G15:G16">
    <cfRule type="expression" dxfId="1419" priority="297">
      <formula>D15=""</formula>
    </cfRule>
  </conditionalFormatting>
  <conditionalFormatting sqref="E15:E16 G15:G16">
    <cfRule type="expression" dxfId="1418" priority="296">
      <formula>D15=""</formula>
    </cfRule>
  </conditionalFormatting>
  <conditionalFormatting sqref="E15:E16 G15:G16">
    <cfRule type="expression" dxfId="1417" priority="295">
      <formula>D15=""</formula>
    </cfRule>
  </conditionalFormatting>
  <conditionalFormatting sqref="E15:E16 G15:G16">
    <cfRule type="expression" dxfId="1416" priority="294">
      <formula>D15=""</formula>
    </cfRule>
  </conditionalFormatting>
  <conditionalFormatting sqref="E15:E16 G15:G16">
    <cfRule type="expression" dxfId="1415" priority="293">
      <formula>D15=""</formula>
    </cfRule>
  </conditionalFormatting>
  <conditionalFormatting sqref="E15:E16 G15:G16">
    <cfRule type="expression" dxfId="1414" priority="292">
      <formula>D15=""</formula>
    </cfRule>
  </conditionalFormatting>
  <conditionalFormatting sqref="H15:M16">
    <cfRule type="cellIs" dxfId="1413" priority="291" stopIfTrue="1" operator="lessThanOrEqual">
      <formula>0</formula>
    </cfRule>
  </conditionalFormatting>
  <conditionalFormatting sqref="I15:I16 K15:K16 M15:M16">
    <cfRule type="expression" dxfId="1412" priority="290">
      <formula>H15=""</formula>
    </cfRule>
  </conditionalFormatting>
  <conditionalFormatting sqref="I15:I16 K15:K16 M15:M16">
    <cfRule type="expression" dxfId="1411" priority="289">
      <formula>H15=""</formula>
    </cfRule>
  </conditionalFormatting>
  <conditionalFormatting sqref="I15:I16 K15:K16 M15:M16">
    <cfRule type="expression" dxfId="1410" priority="288">
      <formula>H15=""</formula>
    </cfRule>
  </conditionalFormatting>
  <conditionalFormatting sqref="I15:I16 K15:K16 M15:M16">
    <cfRule type="expression" dxfId="1409" priority="287">
      <formula>H15=""</formula>
    </cfRule>
  </conditionalFormatting>
  <conditionalFormatting sqref="I15:I16 K15:K16 M15:M16">
    <cfRule type="expression" dxfId="1408" priority="286">
      <formula>H15=""</formula>
    </cfRule>
  </conditionalFormatting>
  <conditionalFormatting sqref="I15:I16 K15:K16 M15:M16">
    <cfRule type="expression" dxfId="1407" priority="285">
      <formula>H15=""</formula>
    </cfRule>
  </conditionalFormatting>
  <conditionalFormatting sqref="D18:G19">
    <cfRule type="cellIs" dxfId="1406" priority="284" stopIfTrue="1" operator="lessThanOrEqual">
      <formula>0</formula>
    </cfRule>
  </conditionalFormatting>
  <conditionalFormatting sqref="E18:E19 G18:G19">
    <cfRule type="expression" dxfId="1405" priority="283">
      <formula>D18=""</formula>
    </cfRule>
  </conditionalFormatting>
  <conditionalFormatting sqref="E18:E19 G18:G19">
    <cfRule type="expression" dxfId="1404" priority="282">
      <formula>D18=""</formula>
    </cfRule>
  </conditionalFormatting>
  <conditionalFormatting sqref="E18:E19 G18:G19">
    <cfRule type="expression" dxfId="1403" priority="281">
      <formula>D18=""</formula>
    </cfRule>
  </conditionalFormatting>
  <conditionalFormatting sqref="E18:E19 G18:G19">
    <cfRule type="expression" dxfId="1402" priority="280">
      <formula>D18=""</formula>
    </cfRule>
  </conditionalFormatting>
  <conditionalFormatting sqref="E18:E19 G18:G19">
    <cfRule type="expression" dxfId="1401" priority="279">
      <formula>D18=""</formula>
    </cfRule>
  </conditionalFormatting>
  <conditionalFormatting sqref="E18:E19 G18:G19">
    <cfRule type="expression" dxfId="1400" priority="278">
      <formula>D18=""</formula>
    </cfRule>
  </conditionalFormatting>
  <conditionalFormatting sqref="H18:M19">
    <cfRule type="cellIs" dxfId="1399" priority="277" stopIfTrue="1" operator="lessThanOrEqual">
      <formula>0</formula>
    </cfRule>
  </conditionalFormatting>
  <conditionalFormatting sqref="I18:I19 K18:K19 M18:M19">
    <cfRule type="expression" dxfId="1398" priority="276">
      <formula>H18=""</formula>
    </cfRule>
  </conditionalFormatting>
  <conditionalFormatting sqref="I18:I19 K18:K19 M18:M19">
    <cfRule type="expression" dxfId="1397" priority="275">
      <formula>H18=""</formula>
    </cfRule>
  </conditionalFormatting>
  <conditionalFormatting sqref="I18:I19 K18:K19 M18:M19">
    <cfRule type="expression" dxfId="1396" priority="274">
      <formula>H18=""</formula>
    </cfRule>
  </conditionalFormatting>
  <conditionalFormatting sqref="I18:I19 K18:K19 M18:M19">
    <cfRule type="expression" dxfId="1395" priority="273">
      <formula>H18=""</formula>
    </cfRule>
  </conditionalFormatting>
  <conditionalFormatting sqref="I18:I19 K18:K19 M18:M19">
    <cfRule type="expression" dxfId="1394" priority="272">
      <formula>H18=""</formula>
    </cfRule>
  </conditionalFormatting>
  <conditionalFormatting sqref="I18:I19 K18:K19 M18:M19">
    <cfRule type="expression" dxfId="1393" priority="271">
      <formula>H18=""</formula>
    </cfRule>
  </conditionalFormatting>
  <conditionalFormatting sqref="D23:G24">
    <cfRule type="cellIs" dxfId="1392" priority="270" stopIfTrue="1" operator="lessThanOrEqual">
      <formula>0</formula>
    </cfRule>
  </conditionalFormatting>
  <conditionalFormatting sqref="E23:E24 G23:G24">
    <cfRule type="expression" dxfId="1391" priority="269">
      <formula>D23=""</formula>
    </cfRule>
  </conditionalFormatting>
  <conditionalFormatting sqref="E23:E24 G23:G24">
    <cfRule type="expression" dxfId="1390" priority="268">
      <formula>D23=""</formula>
    </cfRule>
  </conditionalFormatting>
  <conditionalFormatting sqref="E23:E24 G23:G24">
    <cfRule type="expression" dxfId="1389" priority="267">
      <formula>D23=""</formula>
    </cfRule>
  </conditionalFormatting>
  <conditionalFormatting sqref="E23:E24 G23:G24">
    <cfRule type="expression" dxfId="1388" priority="266">
      <formula>D23=""</formula>
    </cfRule>
  </conditionalFormatting>
  <conditionalFormatting sqref="E23:E24 G23:G24">
    <cfRule type="expression" dxfId="1387" priority="265">
      <formula>D23=""</formula>
    </cfRule>
  </conditionalFormatting>
  <conditionalFormatting sqref="E23:E24 G23:G24">
    <cfRule type="expression" dxfId="1386" priority="264">
      <formula>D23=""</formula>
    </cfRule>
  </conditionalFormatting>
  <conditionalFormatting sqref="H23:M24">
    <cfRule type="cellIs" dxfId="1385" priority="263" stopIfTrue="1" operator="lessThanOrEqual">
      <formula>0</formula>
    </cfRule>
  </conditionalFormatting>
  <conditionalFormatting sqref="I23:I24 K23:K24 M23:M24">
    <cfRule type="expression" dxfId="1384" priority="262">
      <formula>H23=""</formula>
    </cfRule>
  </conditionalFormatting>
  <conditionalFormatting sqref="I23:I24 K23:K24 M23:M24">
    <cfRule type="expression" dxfId="1383" priority="261">
      <formula>H23=""</formula>
    </cfRule>
  </conditionalFormatting>
  <conditionalFormatting sqref="I23:I24 K23:K24 M23:M24">
    <cfRule type="expression" dxfId="1382" priority="260">
      <formula>H23=""</formula>
    </cfRule>
  </conditionalFormatting>
  <conditionalFormatting sqref="I23:I24 K23:K24 M23:M24">
    <cfRule type="expression" dxfId="1381" priority="259">
      <formula>H23=""</formula>
    </cfRule>
  </conditionalFormatting>
  <conditionalFormatting sqref="I23:I24 K23:K24 M23:M24">
    <cfRule type="expression" dxfId="1380" priority="258">
      <formula>H23=""</formula>
    </cfRule>
  </conditionalFormatting>
  <conditionalFormatting sqref="I23:I24 K23:K24 M23:M24">
    <cfRule type="expression" dxfId="1379" priority="257">
      <formula>H23=""</formula>
    </cfRule>
  </conditionalFormatting>
  <conditionalFormatting sqref="D26:G27">
    <cfRule type="cellIs" dxfId="1378" priority="256" stopIfTrue="1" operator="lessThanOrEqual">
      <formula>0</formula>
    </cfRule>
  </conditionalFormatting>
  <conditionalFormatting sqref="E26:E27 G26:G27">
    <cfRule type="expression" dxfId="1377" priority="255">
      <formula>D26=""</formula>
    </cfRule>
  </conditionalFormatting>
  <conditionalFormatting sqref="E26:E27 G26:G27">
    <cfRule type="expression" dxfId="1376" priority="254">
      <formula>D26=""</formula>
    </cfRule>
  </conditionalFormatting>
  <conditionalFormatting sqref="E26:E27 G26:G27">
    <cfRule type="expression" dxfId="1375" priority="253">
      <formula>D26=""</formula>
    </cfRule>
  </conditionalFormatting>
  <conditionalFormatting sqref="E26:E27 G26:G27">
    <cfRule type="expression" dxfId="1374" priority="252">
      <formula>D26=""</formula>
    </cfRule>
  </conditionalFormatting>
  <conditionalFormatting sqref="E26:E27 G26:G27">
    <cfRule type="expression" dxfId="1373" priority="251">
      <formula>D26=""</formula>
    </cfRule>
  </conditionalFormatting>
  <conditionalFormatting sqref="E26:E27 G26:G27">
    <cfRule type="expression" dxfId="1372" priority="250">
      <formula>D26=""</formula>
    </cfRule>
  </conditionalFormatting>
  <conditionalFormatting sqref="H26:M27">
    <cfRule type="cellIs" dxfId="1371" priority="249" stopIfTrue="1" operator="lessThanOrEqual">
      <formula>0</formula>
    </cfRule>
  </conditionalFormatting>
  <conditionalFormatting sqref="I26:I27 K26:K27 M26:M27">
    <cfRule type="expression" dxfId="1370" priority="248">
      <formula>H26=""</formula>
    </cfRule>
  </conditionalFormatting>
  <conditionalFormatting sqref="I26:I27 K26:K27 M26:M27">
    <cfRule type="expression" dxfId="1369" priority="247">
      <formula>H26=""</formula>
    </cfRule>
  </conditionalFormatting>
  <conditionalFormatting sqref="I26:I27 K26:K27 M26:M27">
    <cfRule type="expression" dxfId="1368" priority="246">
      <formula>H26=""</formula>
    </cfRule>
  </conditionalFormatting>
  <conditionalFormatting sqref="I26:I27 K26:K27 M26:M27">
    <cfRule type="expression" dxfId="1367" priority="245">
      <formula>H26=""</formula>
    </cfRule>
  </conditionalFormatting>
  <conditionalFormatting sqref="I26:I27 K26:K27 M26:M27">
    <cfRule type="expression" dxfId="1366" priority="244">
      <formula>H26=""</formula>
    </cfRule>
  </conditionalFormatting>
  <conditionalFormatting sqref="I26:I27 K26:K27 M26:M27">
    <cfRule type="expression" dxfId="1365" priority="243">
      <formula>H26=""</formula>
    </cfRule>
  </conditionalFormatting>
  <conditionalFormatting sqref="D31:G32">
    <cfRule type="cellIs" dxfId="1364" priority="242" stopIfTrue="1" operator="lessThanOrEqual">
      <formula>0</formula>
    </cfRule>
  </conditionalFormatting>
  <conditionalFormatting sqref="E31:E32 G31:G32">
    <cfRule type="expression" dxfId="1363" priority="241">
      <formula>D31=""</formula>
    </cfRule>
  </conditionalFormatting>
  <conditionalFormatting sqref="E31:E32 G31:G32">
    <cfRule type="expression" dxfId="1362" priority="240">
      <formula>D31=""</formula>
    </cfRule>
  </conditionalFormatting>
  <conditionalFormatting sqref="E31:E32 G31:G32">
    <cfRule type="expression" dxfId="1361" priority="239">
      <formula>D31=""</formula>
    </cfRule>
  </conditionalFormatting>
  <conditionalFormatting sqref="E31:E32 G31:G32">
    <cfRule type="expression" dxfId="1360" priority="238">
      <formula>D31=""</formula>
    </cfRule>
  </conditionalFormatting>
  <conditionalFormatting sqref="E31:E32 G31:G32">
    <cfRule type="expression" dxfId="1359" priority="237">
      <formula>D31=""</formula>
    </cfRule>
  </conditionalFormatting>
  <conditionalFormatting sqref="E31:E32 G31:G32">
    <cfRule type="expression" dxfId="1358" priority="236">
      <formula>D31=""</formula>
    </cfRule>
  </conditionalFormatting>
  <conditionalFormatting sqref="H31:M32">
    <cfRule type="cellIs" dxfId="1357" priority="235" stopIfTrue="1" operator="lessThanOrEqual">
      <formula>0</formula>
    </cfRule>
  </conditionalFormatting>
  <conditionalFormatting sqref="I31:I32 K31:K32 M31:M32">
    <cfRule type="expression" dxfId="1356" priority="234">
      <formula>H31=""</formula>
    </cfRule>
  </conditionalFormatting>
  <conditionalFormatting sqref="I31:I32 K31:K32 M31:M32">
    <cfRule type="expression" dxfId="1355" priority="233">
      <formula>H31=""</formula>
    </cfRule>
  </conditionalFormatting>
  <conditionalFormatting sqref="I31:I32 K31:K32 M31:M32">
    <cfRule type="expression" dxfId="1354" priority="232">
      <formula>H31=""</formula>
    </cfRule>
  </conditionalFormatting>
  <conditionalFormatting sqref="I31:I32 K31:K32 M31:M32">
    <cfRule type="expression" dxfId="1353" priority="231">
      <formula>H31=""</formula>
    </cfRule>
  </conditionalFormatting>
  <conditionalFormatting sqref="I31:I32 K31:K32 M31:M32">
    <cfRule type="expression" dxfId="1352" priority="230">
      <formula>H31=""</formula>
    </cfRule>
  </conditionalFormatting>
  <conditionalFormatting sqref="I31:I32 K31:K32 M31:M32">
    <cfRule type="expression" dxfId="1351" priority="229">
      <formula>H31=""</formula>
    </cfRule>
  </conditionalFormatting>
  <conditionalFormatting sqref="D34:G35">
    <cfRule type="cellIs" dxfId="1350" priority="228" stopIfTrue="1" operator="lessThanOrEqual">
      <formula>0</formula>
    </cfRule>
  </conditionalFormatting>
  <conditionalFormatting sqref="E34:E35 G34:G35">
    <cfRule type="expression" dxfId="1349" priority="227">
      <formula>D34=""</formula>
    </cfRule>
  </conditionalFormatting>
  <conditionalFormatting sqref="E34:E35 G34:G35">
    <cfRule type="expression" dxfId="1348" priority="226">
      <formula>D34=""</formula>
    </cfRule>
  </conditionalFormatting>
  <conditionalFormatting sqref="E34:E35 G34:G35">
    <cfRule type="expression" dxfId="1347" priority="225">
      <formula>D34=""</formula>
    </cfRule>
  </conditionalFormatting>
  <conditionalFormatting sqref="E34:E35 G34:G35">
    <cfRule type="expression" dxfId="1346" priority="224">
      <formula>D34=""</formula>
    </cfRule>
  </conditionalFormatting>
  <conditionalFormatting sqref="E34:E35 G34:G35">
    <cfRule type="expression" dxfId="1345" priority="223">
      <formula>D34=""</formula>
    </cfRule>
  </conditionalFormatting>
  <conditionalFormatting sqref="E34:E35 G34:G35">
    <cfRule type="expression" dxfId="1344" priority="222">
      <formula>D34=""</formula>
    </cfRule>
  </conditionalFormatting>
  <conditionalFormatting sqref="H34:M35">
    <cfRule type="cellIs" dxfId="1343" priority="221" stopIfTrue="1" operator="lessThanOrEqual">
      <formula>0</formula>
    </cfRule>
  </conditionalFormatting>
  <conditionalFormatting sqref="I34:I35 K34:K35 M34:M35">
    <cfRule type="expression" dxfId="1342" priority="220">
      <formula>H34=""</formula>
    </cfRule>
  </conditionalFormatting>
  <conditionalFormatting sqref="I34:I35 K34:K35 M34:M35">
    <cfRule type="expression" dxfId="1341" priority="219">
      <formula>H34=""</formula>
    </cfRule>
  </conditionalFormatting>
  <conditionalFormatting sqref="I34:I35 K34:K35 M34:M35">
    <cfRule type="expression" dxfId="1340" priority="218">
      <formula>H34=""</formula>
    </cfRule>
  </conditionalFormatting>
  <conditionalFormatting sqref="I34:I35 K34:K35 M34:M35">
    <cfRule type="expression" dxfId="1339" priority="217">
      <formula>H34=""</formula>
    </cfRule>
  </conditionalFormatting>
  <conditionalFormatting sqref="I34:I35 K34:K35 M34:M35">
    <cfRule type="expression" dxfId="1338" priority="216">
      <formula>H34=""</formula>
    </cfRule>
  </conditionalFormatting>
  <conditionalFormatting sqref="I34:I35 K34:K35 M34:M35">
    <cfRule type="expression" dxfId="1337" priority="215">
      <formula>H34=""</formula>
    </cfRule>
  </conditionalFormatting>
  <conditionalFormatting sqref="D39:M40">
    <cfRule type="cellIs" dxfId="1336" priority="214" stopIfTrue="1" operator="lessThanOrEqual">
      <formula>0</formula>
    </cfRule>
  </conditionalFormatting>
  <conditionalFormatting sqref="E39:E40 G39:G40 I39:I40 K39:K40 M39:M40">
    <cfRule type="expression" dxfId="1335" priority="213">
      <formula>D39=""</formula>
    </cfRule>
  </conditionalFormatting>
  <conditionalFormatting sqref="E39:E40 G39:G40 I39:I40 K39:K40 M39:M40">
    <cfRule type="expression" dxfId="1334" priority="212">
      <formula>D39=""</formula>
    </cfRule>
  </conditionalFormatting>
  <conditionalFormatting sqref="E39:E40 G39:G40 I39:I40 K39:K40 M39:M40">
    <cfRule type="expression" dxfId="1333" priority="211">
      <formula>D39=""</formula>
    </cfRule>
  </conditionalFormatting>
  <conditionalFormatting sqref="E39:E40 G39:G40 I39:I40 K39:K40 M39:M40">
    <cfRule type="expression" dxfId="1332" priority="210">
      <formula>D39=""</formula>
    </cfRule>
  </conditionalFormatting>
  <conditionalFormatting sqref="E39:E40 G39:G40 I39:I40 K39:K40 M39:M40">
    <cfRule type="expression" dxfId="1331" priority="209">
      <formula>D39=""</formula>
    </cfRule>
  </conditionalFormatting>
  <conditionalFormatting sqref="E39:E40 G39:G40 I39:I40 K39:K40 M39:M40">
    <cfRule type="expression" dxfId="1330" priority="208">
      <formula>D39=""</formula>
    </cfRule>
  </conditionalFormatting>
  <conditionalFormatting sqref="D42:M43">
    <cfRule type="cellIs" dxfId="1329" priority="207" stopIfTrue="1" operator="lessThanOrEqual">
      <formula>0</formula>
    </cfRule>
  </conditionalFormatting>
  <conditionalFormatting sqref="E42:E43 G42:G43 I42:I43 K42:K43 M42:M43">
    <cfRule type="expression" dxfId="1328" priority="206">
      <formula>D42=""</formula>
    </cfRule>
  </conditionalFormatting>
  <conditionalFormatting sqref="E42:E43 G42:G43 I42:I43 K42:K43 M42:M43">
    <cfRule type="expression" dxfId="1327" priority="205">
      <formula>D42=""</formula>
    </cfRule>
  </conditionalFormatting>
  <conditionalFormatting sqref="E42:E43 G42:G43 I42:I43 K42:K43 M42:M43">
    <cfRule type="expression" dxfId="1326" priority="204">
      <formula>D42=""</formula>
    </cfRule>
  </conditionalFormatting>
  <conditionalFormatting sqref="E42:E43 G42:G43 I42:I43 K42:K43 M42:M43">
    <cfRule type="expression" dxfId="1325" priority="203">
      <formula>D42=""</formula>
    </cfRule>
  </conditionalFormatting>
  <conditionalFormatting sqref="E42:E43 G42:G43 I42:I43 K42:K43 M42:M43">
    <cfRule type="expression" dxfId="1324" priority="202">
      <formula>D42=""</formula>
    </cfRule>
  </conditionalFormatting>
  <conditionalFormatting sqref="E42:E43 G42:G43 I42:I43 K42:K43 M42:M43">
    <cfRule type="expression" dxfId="1323" priority="201">
      <formula>D42=""</formula>
    </cfRule>
  </conditionalFormatting>
  <conditionalFormatting sqref="O10:O11">
    <cfRule type="expression" dxfId="1322" priority="200">
      <formula>N10=""</formula>
    </cfRule>
  </conditionalFormatting>
  <conditionalFormatting sqref="O10:O11">
    <cfRule type="expression" dxfId="1321" priority="199">
      <formula>N10=""</formula>
    </cfRule>
  </conditionalFormatting>
  <conditionalFormatting sqref="O10:O11">
    <cfRule type="expression" dxfId="1320" priority="198">
      <formula>N10=""</formula>
    </cfRule>
  </conditionalFormatting>
  <conditionalFormatting sqref="N15:Q16 N18:Q19">
    <cfRule type="cellIs" dxfId="1319" priority="197" stopIfTrue="1" operator="lessThanOrEqual">
      <formula>0</formula>
    </cfRule>
  </conditionalFormatting>
  <conditionalFormatting sqref="O15:O16 O18:O19">
    <cfRule type="expression" dxfId="1318" priority="196">
      <formula>N15=""</formula>
    </cfRule>
  </conditionalFormatting>
  <conditionalFormatting sqref="O18">
    <cfRule type="expression" dxfId="1317" priority="195">
      <formula>N18=""</formula>
    </cfRule>
  </conditionalFormatting>
  <conditionalFormatting sqref="O15:O16 O18:O19">
    <cfRule type="expression" dxfId="1316" priority="194">
      <formula>N15=""</formula>
    </cfRule>
  </conditionalFormatting>
  <conditionalFormatting sqref="O18">
    <cfRule type="expression" dxfId="1315" priority="193">
      <formula>N18=""</formula>
    </cfRule>
  </conditionalFormatting>
  <conditionalFormatting sqref="O18">
    <cfRule type="expression" dxfId="1314" priority="192">
      <formula>N18=""</formula>
    </cfRule>
  </conditionalFormatting>
  <conditionalFormatting sqref="O15:O16 O18:O19 Q15:Q16 Q18:Q19">
    <cfRule type="expression" dxfId="1313" priority="191">
      <formula>N15=""</formula>
    </cfRule>
  </conditionalFormatting>
  <conditionalFormatting sqref="Q18">
    <cfRule type="expression" dxfId="1312" priority="190">
      <formula>P18=""</formula>
    </cfRule>
  </conditionalFormatting>
  <conditionalFormatting sqref="O15:O16 Q15:Q16">
    <cfRule type="expression" dxfId="1311" priority="189">
      <formula>N15=""</formula>
    </cfRule>
  </conditionalFormatting>
  <conditionalFormatting sqref="O15:O16 O18:O19 Q15:Q16 Q18:Q19">
    <cfRule type="expression" dxfId="1310" priority="188">
      <formula>N15=""</formula>
    </cfRule>
  </conditionalFormatting>
  <conditionalFormatting sqref="O15:O16 O18:O19 Q15:Q16 Q18:Q19">
    <cfRule type="expression" dxfId="1309" priority="187">
      <formula>N15=""</formula>
    </cfRule>
  </conditionalFormatting>
  <conditionalFormatting sqref="O15:O16 Q15:Q16">
    <cfRule type="expression" dxfId="1308" priority="186">
      <formula>N15=""</formula>
    </cfRule>
  </conditionalFormatting>
  <conditionalFormatting sqref="O15:O16 Q15:Q16">
    <cfRule type="expression" dxfId="1307" priority="185">
      <formula>N15=""</formula>
    </cfRule>
  </conditionalFormatting>
  <conditionalFormatting sqref="O15:O16 O18:O19">
    <cfRule type="expression" dxfId="1306" priority="184">
      <formula>N15=""</formula>
    </cfRule>
  </conditionalFormatting>
  <conditionalFormatting sqref="O18">
    <cfRule type="expression" dxfId="1305" priority="183">
      <formula>N18=""</formula>
    </cfRule>
  </conditionalFormatting>
  <conditionalFormatting sqref="O18">
    <cfRule type="expression" dxfId="1304" priority="182">
      <formula>N18=""</formula>
    </cfRule>
  </conditionalFormatting>
  <conditionalFormatting sqref="O15:O16 O18:O19">
    <cfRule type="expression" dxfId="1303" priority="181">
      <formula>N15=""</formula>
    </cfRule>
  </conditionalFormatting>
  <conditionalFormatting sqref="O18">
    <cfRule type="expression" dxfId="1302" priority="180">
      <formula>N18=""</formula>
    </cfRule>
  </conditionalFormatting>
  <conditionalFormatting sqref="O18">
    <cfRule type="expression" dxfId="1301" priority="179">
      <formula>N18=""</formula>
    </cfRule>
  </conditionalFormatting>
  <conditionalFormatting sqref="O18">
    <cfRule type="expression" dxfId="1300" priority="178">
      <formula>N18=""</formula>
    </cfRule>
  </conditionalFormatting>
  <conditionalFormatting sqref="O15:O16 O18:O19">
    <cfRule type="expression" dxfId="1299" priority="177">
      <formula>N15=""</formula>
    </cfRule>
  </conditionalFormatting>
  <conditionalFormatting sqref="O15:O16 O18:O19">
    <cfRule type="expression" dxfId="1298" priority="176">
      <formula>N15=""</formula>
    </cfRule>
  </conditionalFormatting>
  <conditionalFormatting sqref="O15:O16 O18:O19">
    <cfRule type="expression" dxfId="1297" priority="175">
      <formula>N15=""</formula>
    </cfRule>
  </conditionalFormatting>
  <conditionalFormatting sqref="O15:O16 O18:O19">
    <cfRule type="expression" dxfId="1296" priority="174">
      <formula>N15=""</formula>
    </cfRule>
  </conditionalFormatting>
  <conditionalFormatting sqref="Q18">
    <cfRule type="expression" dxfId="1295" priority="173">
      <formula>P18=""</formula>
    </cfRule>
  </conditionalFormatting>
  <conditionalFormatting sqref="Q15:Q16 Q18:Q19">
    <cfRule type="expression" dxfId="1294" priority="172">
      <formula>P15=""</formula>
    </cfRule>
  </conditionalFormatting>
  <conditionalFormatting sqref="Q18">
    <cfRule type="expression" dxfId="1293" priority="171">
      <formula>P18=""</formula>
    </cfRule>
  </conditionalFormatting>
  <conditionalFormatting sqref="Q18">
    <cfRule type="expression" dxfId="1292" priority="170">
      <formula>P18=""</formula>
    </cfRule>
  </conditionalFormatting>
  <conditionalFormatting sqref="Q18">
    <cfRule type="expression" dxfId="1291" priority="169">
      <formula>P18=""</formula>
    </cfRule>
  </conditionalFormatting>
  <conditionalFormatting sqref="Q15:Q16 Q18:Q19">
    <cfRule type="expression" dxfId="1290" priority="168">
      <formula>P15=""</formula>
    </cfRule>
  </conditionalFormatting>
  <conditionalFormatting sqref="Q15:Q16 Q18:Q19">
    <cfRule type="expression" dxfId="1289" priority="167">
      <formula>P15=""</formula>
    </cfRule>
  </conditionalFormatting>
  <conditionalFormatting sqref="O18:O19 Q18:Q19">
    <cfRule type="expression" dxfId="1288" priority="166">
      <formula>N18=""</formula>
    </cfRule>
  </conditionalFormatting>
  <conditionalFormatting sqref="O18:O19 Q18:Q19">
    <cfRule type="expression" dxfId="1287" priority="165">
      <formula>N18=""</formula>
    </cfRule>
  </conditionalFormatting>
  <conditionalFormatting sqref="O18:O19 Q18:Q19">
    <cfRule type="expression" dxfId="1286" priority="164">
      <formula>N18=""</formula>
    </cfRule>
  </conditionalFormatting>
  <conditionalFormatting sqref="N23:Q24 N26:Q27">
    <cfRule type="cellIs" dxfId="1285" priority="163" stopIfTrue="1" operator="lessThanOrEqual">
      <formula>0</formula>
    </cfRule>
  </conditionalFormatting>
  <conditionalFormatting sqref="O23:O24 O26:O27">
    <cfRule type="expression" dxfId="1284" priority="162">
      <formula>N23=""</formula>
    </cfRule>
  </conditionalFormatting>
  <conditionalFormatting sqref="O26">
    <cfRule type="expression" dxfId="1283" priority="161">
      <formula>N26=""</formula>
    </cfRule>
  </conditionalFormatting>
  <conditionalFormatting sqref="O23:O24 O26:O27">
    <cfRule type="expression" dxfId="1282" priority="160">
      <formula>N23=""</formula>
    </cfRule>
  </conditionalFormatting>
  <conditionalFormatting sqref="O26">
    <cfRule type="expression" dxfId="1281" priority="159">
      <formula>N26=""</formula>
    </cfRule>
  </conditionalFormatting>
  <conditionalFormatting sqref="O26">
    <cfRule type="expression" dxfId="1280" priority="158">
      <formula>N26=""</formula>
    </cfRule>
  </conditionalFormatting>
  <conditionalFormatting sqref="O23:O24 O26:O27 Q23:Q24 Q26:Q27">
    <cfRule type="expression" dxfId="1279" priority="157">
      <formula>N23=""</formula>
    </cfRule>
  </conditionalFormatting>
  <conditionalFormatting sqref="Q26">
    <cfRule type="expression" dxfId="1278" priority="156">
      <formula>P26=""</formula>
    </cfRule>
  </conditionalFormatting>
  <conditionalFormatting sqref="O23:O24 Q23:Q24">
    <cfRule type="expression" dxfId="1277" priority="155">
      <formula>N23=""</formula>
    </cfRule>
  </conditionalFormatting>
  <conditionalFormatting sqref="O23:O24 O26:O27 Q23:Q24 Q26:Q27">
    <cfRule type="expression" dxfId="1276" priority="154">
      <formula>N23=""</formula>
    </cfRule>
  </conditionalFormatting>
  <conditionalFormatting sqref="O23:O24 O26:O27 Q23:Q24 Q26:Q27">
    <cfRule type="expression" dxfId="1275" priority="153">
      <formula>N23=""</formula>
    </cfRule>
  </conditionalFormatting>
  <conditionalFormatting sqref="O23:O24 Q23:Q24">
    <cfRule type="expression" dxfId="1274" priority="152">
      <formula>N23=""</formula>
    </cfRule>
  </conditionalFormatting>
  <conditionalFormatting sqref="O23:O24 Q23:Q24">
    <cfRule type="expression" dxfId="1273" priority="151">
      <formula>N23=""</formula>
    </cfRule>
  </conditionalFormatting>
  <conditionalFormatting sqref="O23:O24 O26:O27">
    <cfRule type="expression" dxfId="1272" priority="150">
      <formula>N23=""</formula>
    </cfRule>
  </conditionalFormatting>
  <conditionalFormatting sqref="O26">
    <cfRule type="expression" dxfId="1271" priority="149">
      <formula>N26=""</formula>
    </cfRule>
  </conditionalFormatting>
  <conditionalFormatting sqref="O26">
    <cfRule type="expression" dxfId="1270" priority="148">
      <formula>N26=""</formula>
    </cfRule>
  </conditionalFormatting>
  <conditionalFormatting sqref="O23:O24 O26:O27">
    <cfRule type="expression" dxfId="1269" priority="147">
      <formula>N23=""</formula>
    </cfRule>
  </conditionalFormatting>
  <conditionalFormatting sqref="O26">
    <cfRule type="expression" dxfId="1268" priority="146">
      <formula>N26=""</formula>
    </cfRule>
  </conditionalFormatting>
  <conditionalFormatting sqref="O26">
    <cfRule type="expression" dxfId="1267" priority="145">
      <formula>N26=""</formula>
    </cfRule>
  </conditionalFormatting>
  <conditionalFormatting sqref="O26">
    <cfRule type="expression" dxfId="1266" priority="144">
      <formula>N26=""</formula>
    </cfRule>
  </conditionalFormatting>
  <conditionalFormatting sqref="O23:O24 O26:O27">
    <cfRule type="expression" dxfId="1265" priority="143">
      <formula>N23=""</formula>
    </cfRule>
  </conditionalFormatting>
  <conditionalFormatting sqref="O23:O24 O26:O27">
    <cfRule type="expression" dxfId="1264" priority="142">
      <formula>N23=""</formula>
    </cfRule>
  </conditionalFormatting>
  <conditionalFormatting sqref="O23:O24 O26:O27">
    <cfRule type="expression" dxfId="1263" priority="141">
      <formula>N23=""</formula>
    </cfRule>
  </conditionalFormatting>
  <conditionalFormatting sqref="O23:O24 O26:O27">
    <cfRule type="expression" dxfId="1262" priority="140">
      <formula>N23=""</formula>
    </cfRule>
  </conditionalFormatting>
  <conditionalFormatting sqref="Q26">
    <cfRule type="expression" dxfId="1261" priority="139">
      <formula>P26=""</formula>
    </cfRule>
  </conditionalFormatting>
  <conditionalFormatting sqref="Q23:Q24 Q26:Q27">
    <cfRule type="expression" dxfId="1260" priority="138">
      <formula>P23=""</formula>
    </cfRule>
  </conditionalFormatting>
  <conditionalFormatting sqref="Q26">
    <cfRule type="expression" dxfId="1259" priority="137">
      <formula>P26=""</formula>
    </cfRule>
  </conditionalFormatting>
  <conditionalFormatting sqref="Q26">
    <cfRule type="expression" dxfId="1258" priority="136">
      <formula>P26=""</formula>
    </cfRule>
  </conditionalFormatting>
  <conditionalFormatting sqref="Q26">
    <cfRule type="expression" dxfId="1257" priority="135">
      <formula>P26=""</formula>
    </cfRule>
  </conditionalFormatting>
  <conditionalFormatting sqref="Q23:Q24 Q26:Q27">
    <cfRule type="expression" dxfId="1256" priority="134">
      <formula>P23=""</formula>
    </cfRule>
  </conditionalFormatting>
  <conditionalFormatting sqref="Q23:Q24 Q26:Q27">
    <cfRule type="expression" dxfId="1255" priority="133">
      <formula>P23=""</formula>
    </cfRule>
  </conditionalFormatting>
  <conditionalFormatting sqref="O26:O27 Q26:Q27">
    <cfRule type="expression" dxfId="1254" priority="132">
      <formula>N26=""</formula>
    </cfRule>
  </conditionalFormatting>
  <conditionalFormatting sqref="O26:O27 Q26:Q27">
    <cfRule type="expression" dxfId="1253" priority="131">
      <formula>N26=""</formula>
    </cfRule>
  </conditionalFormatting>
  <conditionalFormatting sqref="O26:O27 Q26:Q27">
    <cfRule type="expression" dxfId="1252" priority="130">
      <formula>N26=""</formula>
    </cfRule>
  </conditionalFormatting>
  <conditionalFormatting sqref="N31:Q32 N34:Q35">
    <cfRule type="cellIs" dxfId="1251" priority="129" stopIfTrue="1" operator="lessThanOrEqual">
      <formula>0</formula>
    </cfRule>
  </conditionalFormatting>
  <conditionalFormatting sqref="O31:O32 O34:O35">
    <cfRule type="expression" dxfId="1250" priority="128">
      <formula>N31=""</formula>
    </cfRule>
  </conditionalFormatting>
  <conditionalFormatting sqref="O34">
    <cfRule type="expression" dxfId="1249" priority="127">
      <formula>N34=""</formula>
    </cfRule>
  </conditionalFormatting>
  <conditionalFormatting sqref="O31:O32 O34:O35">
    <cfRule type="expression" dxfId="1248" priority="126">
      <formula>N31=""</formula>
    </cfRule>
  </conditionalFormatting>
  <conditionalFormatting sqref="O34">
    <cfRule type="expression" dxfId="1247" priority="125">
      <formula>N34=""</formula>
    </cfRule>
  </conditionalFormatting>
  <conditionalFormatting sqref="O34">
    <cfRule type="expression" dxfId="1246" priority="124">
      <formula>N34=""</formula>
    </cfRule>
  </conditionalFormatting>
  <conditionalFormatting sqref="O31:O32 O34:O35 Q31:Q32 Q34:Q35">
    <cfRule type="expression" dxfId="1245" priority="123">
      <formula>N31=""</formula>
    </cfRule>
  </conditionalFormatting>
  <conditionalFormatting sqref="Q34">
    <cfRule type="expression" dxfId="1244" priority="122">
      <formula>P34=""</formula>
    </cfRule>
  </conditionalFormatting>
  <conditionalFormatting sqref="O31:O32 Q31:Q32">
    <cfRule type="expression" dxfId="1243" priority="121">
      <formula>N31=""</formula>
    </cfRule>
  </conditionalFormatting>
  <conditionalFormatting sqref="O31:O32 O34:O35 Q31:Q32 Q34:Q35">
    <cfRule type="expression" dxfId="1242" priority="120">
      <formula>N31=""</formula>
    </cfRule>
  </conditionalFormatting>
  <conditionalFormatting sqref="O31:O32 O34:O35 Q31:Q32 Q34:Q35">
    <cfRule type="expression" dxfId="1241" priority="119">
      <formula>N31=""</formula>
    </cfRule>
  </conditionalFormatting>
  <conditionalFormatting sqref="O31:O32 Q31:Q32">
    <cfRule type="expression" dxfId="1240" priority="118">
      <formula>N31=""</formula>
    </cfRule>
  </conditionalFormatting>
  <conditionalFormatting sqref="O31:O32 Q31:Q32">
    <cfRule type="expression" dxfId="1239" priority="117">
      <formula>N31=""</formula>
    </cfRule>
  </conditionalFormatting>
  <conditionalFormatting sqref="O31:O32 O34:O35">
    <cfRule type="expression" dxfId="1238" priority="116">
      <formula>N31=""</formula>
    </cfRule>
  </conditionalFormatting>
  <conditionalFormatting sqref="O34">
    <cfRule type="expression" dxfId="1237" priority="115">
      <formula>N34=""</formula>
    </cfRule>
  </conditionalFormatting>
  <conditionalFormatting sqref="O34">
    <cfRule type="expression" dxfId="1236" priority="114">
      <formula>N34=""</formula>
    </cfRule>
  </conditionalFormatting>
  <conditionalFormatting sqref="O31:O32 O34:O35">
    <cfRule type="expression" dxfId="1235" priority="113">
      <formula>N31=""</formula>
    </cfRule>
  </conditionalFormatting>
  <conditionalFormatting sqref="O34">
    <cfRule type="expression" dxfId="1234" priority="112">
      <formula>N34=""</formula>
    </cfRule>
  </conditionalFormatting>
  <conditionalFormatting sqref="O34">
    <cfRule type="expression" dxfId="1233" priority="111">
      <formula>N34=""</formula>
    </cfRule>
  </conditionalFormatting>
  <conditionalFormatting sqref="O34">
    <cfRule type="expression" dxfId="1232" priority="110">
      <formula>N34=""</formula>
    </cfRule>
  </conditionalFormatting>
  <conditionalFormatting sqref="O31:O32 O34:O35">
    <cfRule type="expression" dxfId="1231" priority="109">
      <formula>N31=""</formula>
    </cfRule>
  </conditionalFormatting>
  <conditionalFormatting sqref="O31:O32 O34:O35">
    <cfRule type="expression" dxfId="1230" priority="108">
      <formula>N31=""</formula>
    </cfRule>
  </conditionalFormatting>
  <conditionalFormatting sqref="O31:O32 O34:O35">
    <cfRule type="expression" dxfId="1229" priority="107">
      <formula>N31=""</formula>
    </cfRule>
  </conditionalFormatting>
  <conditionalFormatting sqref="O31:O32 O34:O35">
    <cfRule type="expression" dxfId="1228" priority="106">
      <formula>N31=""</formula>
    </cfRule>
  </conditionalFormatting>
  <conditionalFormatting sqref="Q34">
    <cfRule type="expression" dxfId="1227" priority="105">
      <formula>P34=""</formula>
    </cfRule>
  </conditionalFormatting>
  <conditionalFormatting sqref="Q31:Q32 Q34:Q35">
    <cfRule type="expression" dxfId="1226" priority="104">
      <formula>P31=""</formula>
    </cfRule>
  </conditionalFormatting>
  <conditionalFormatting sqref="Q34">
    <cfRule type="expression" dxfId="1225" priority="103">
      <formula>P34=""</formula>
    </cfRule>
  </conditionalFormatting>
  <conditionalFormatting sqref="Q34">
    <cfRule type="expression" dxfId="1224" priority="102">
      <formula>P34=""</formula>
    </cfRule>
  </conditionalFormatting>
  <conditionalFormatting sqref="Q34">
    <cfRule type="expression" dxfId="1223" priority="101">
      <formula>P34=""</formula>
    </cfRule>
  </conditionalFormatting>
  <conditionalFormatting sqref="Q31:Q32 Q34:Q35">
    <cfRule type="expression" dxfId="1222" priority="100">
      <formula>P31=""</formula>
    </cfRule>
  </conditionalFormatting>
  <conditionalFormatting sqref="Q31:Q32 Q34:Q35">
    <cfRule type="expression" dxfId="1221" priority="99">
      <formula>P31=""</formula>
    </cfRule>
  </conditionalFormatting>
  <conditionalFormatting sqref="O34:O35 Q34:Q35">
    <cfRule type="expression" dxfId="1220" priority="98">
      <formula>N34=""</formula>
    </cfRule>
  </conditionalFormatting>
  <conditionalFormatting sqref="O34:O35 Q34:Q35">
    <cfRule type="expression" dxfId="1219" priority="97">
      <formula>N34=""</formula>
    </cfRule>
  </conditionalFormatting>
  <conditionalFormatting sqref="O34:O35 Q34:Q35">
    <cfRule type="expression" dxfId="1218" priority="96">
      <formula>N34=""</formula>
    </cfRule>
  </conditionalFormatting>
  <conditionalFormatting sqref="H12:O12">
    <cfRule type="cellIs" dxfId="1217" priority="95" stopIfTrue="1" operator="lessThanOrEqual">
      <formula>0</formula>
    </cfRule>
  </conditionalFormatting>
  <conditionalFormatting sqref="I12 K12 M12 O12">
    <cfRule type="expression" dxfId="1216" priority="94">
      <formula>H12=""</formula>
    </cfRule>
  </conditionalFormatting>
  <conditionalFormatting sqref="I12 K12 M12 O12">
    <cfRule type="expression" dxfId="1215" priority="93">
      <formula>H12=""</formula>
    </cfRule>
  </conditionalFormatting>
  <conditionalFormatting sqref="I12 K12 M12 O12">
    <cfRule type="expression" dxfId="1214" priority="92">
      <formula>H12=""</formula>
    </cfRule>
  </conditionalFormatting>
  <conditionalFormatting sqref="I12 K12 M12 O12">
    <cfRule type="expression" dxfId="1213" priority="91">
      <formula>H12=""</formula>
    </cfRule>
  </conditionalFormatting>
  <conditionalFormatting sqref="I12 K12 M12 O12">
    <cfRule type="expression" dxfId="1212" priority="90">
      <formula>H12=""</formula>
    </cfRule>
  </conditionalFormatting>
  <conditionalFormatting sqref="I12 K12 M12 O12">
    <cfRule type="expression" dxfId="1211" priority="89">
      <formula>H12=""</formula>
    </cfRule>
  </conditionalFormatting>
  <conditionalFormatting sqref="D17:Q17">
    <cfRule type="cellIs" dxfId="1210" priority="88" stopIfTrue="1" operator="lessThanOrEqual">
      <formula>0</formula>
    </cfRule>
  </conditionalFormatting>
  <conditionalFormatting sqref="E17 G17 I17 K17 M17 O17 Q17">
    <cfRule type="expression" dxfId="1209" priority="87">
      <formula>D17=""</formula>
    </cfRule>
  </conditionalFormatting>
  <conditionalFormatting sqref="E17 G17 I17 K17 M17 O17 Q17">
    <cfRule type="expression" dxfId="1208" priority="86">
      <formula>D17=""</formula>
    </cfRule>
  </conditionalFormatting>
  <conditionalFormatting sqref="E17 G17 I17 K17 M17 O17 Q17">
    <cfRule type="expression" dxfId="1207" priority="85">
      <formula>D17=""</formula>
    </cfRule>
  </conditionalFormatting>
  <conditionalFormatting sqref="E17 G17 I17 K17 M17 O17 Q17">
    <cfRule type="expression" dxfId="1206" priority="84">
      <formula>D17=""</formula>
    </cfRule>
  </conditionalFormatting>
  <conditionalFormatting sqref="E17 G17 I17 K17 M17 O17 Q17">
    <cfRule type="expression" dxfId="1205" priority="83">
      <formula>D17=""</formula>
    </cfRule>
  </conditionalFormatting>
  <conditionalFormatting sqref="E17 G17 I17 K17 M17 O17 Q17">
    <cfRule type="expression" dxfId="1204" priority="82">
      <formula>D17=""</formula>
    </cfRule>
  </conditionalFormatting>
  <conditionalFormatting sqref="D20:Q20">
    <cfRule type="cellIs" dxfId="1203" priority="81" stopIfTrue="1" operator="lessThanOrEqual">
      <formula>0</formula>
    </cfRule>
  </conditionalFormatting>
  <conditionalFormatting sqref="E20 G20 I20 K20 M20 O20 Q20">
    <cfRule type="expression" dxfId="1202" priority="80">
      <formula>D20=""</formula>
    </cfRule>
  </conditionalFormatting>
  <conditionalFormatting sqref="E20 G20 I20 K20 M20 O20 Q20">
    <cfRule type="expression" dxfId="1201" priority="79">
      <formula>D20=""</formula>
    </cfRule>
  </conditionalFormatting>
  <conditionalFormatting sqref="E20 G20 I20 K20 M20 O20 Q20">
    <cfRule type="expression" dxfId="1200" priority="78">
      <formula>D20=""</formula>
    </cfRule>
  </conditionalFormatting>
  <conditionalFormatting sqref="E20 G20 I20 K20 M20 O20 Q20">
    <cfRule type="expression" dxfId="1199" priority="77">
      <formula>D20=""</formula>
    </cfRule>
  </conditionalFormatting>
  <conditionalFormatting sqref="E20 G20 I20 K20 M20 O20 Q20">
    <cfRule type="expression" dxfId="1198" priority="76">
      <formula>D20=""</formula>
    </cfRule>
  </conditionalFormatting>
  <conditionalFormatting sqref="E20 G20 I20 K20 M20 O20 Q20">
    <cfRule type="expression" dxfId="1197" priority="75">
      <formula>D20=""</formula>
    </cfRule>
  </conditionalFormatting>
  <conditionalFormatting sqref="D25:Q25">
    <cfRule type="cellIs" dxfId="1196" priority="74" stopIfTrue="1" operator="lessThanOrEqual">
      <formula>0</formula>
    </cfRule>
  </conditionalFormatting>
  <conditionalFormatting sqref="E25 G25 I25 K25 M25 O25 Q25">
    <cfRule type="expression" dxfId="1195" priority="73">
      <formula>D25=""</formula>
    </cfRule>
  </conditionalFormatting>
  <conditionalFormatting sqref="E25 G25 I25 K25 M25 O25 Q25">
    <cfRule type="expression" dxfId="1194" priority="72">
      <formula>D25=""</formula>
    </cfRule>
  </conditionalFormatting>
  <conditionalFormatting sqref="E25 G25 I25 K25 M25 O25 Q25">
    <cfRule type="expression" dxfId="1193" priority="71">
      <formula>D25=""</formula>
    </cfRule>
  </conditionalFormatting>
  <conditionalFormatting sqref="E25 G25 I25 K25 M25 O25 Q25">
    <cfRule type="expression" dxfId="1192" priority="70">
      <formula>D25=""</formula>
    </cfRule>
  </conditionalFormatting>
  <conditionalFormatting sqref="E25 G25 I25 K25 M25 O25 Q25">
    <cfRule type="expression" dxfId="1191" priority="69">
      <formula>D25=""</formula>
    </cfRule>
  </conditionalFormatting>
  <conditionalFormatting sqref="E25 G25 I25 K25 M25 O25 Q25">
    <cfRule type="expression" dxfId="1190" priority="68">
      <formula>D25=""</formula>
    </cfRule>
  </conditionalFormatting>
  <conditionalFormatting sqref="D28:Q28">
    <cfRule type="cellIs" dxfId="1189" priority="67" stopIfTrue="1" operator="lessThanOrEqual">
      <formula>0</formula>
    </cfRule>
  </conditionalFormatting>
  <conditionalFormatting sqref="E28 G28 I28 K28 M28 O28 Q28">
    <cfRule type="expression" dxfId="1188" priority="66">
      <formula>D28=""</formula>
    </cfRule>
  </conditionalFormatting>
  <conditionalFormatting sqref="E28 G28 I28 K28 M28 O28 Q28">
    <cfRule type="expression" dxfId="1187" priority="65">
      <formula>D28=""</formula>
    </cfRule>
  </conditionalFormatting>
  <conditionalFormatting sqref="E28 G28 I28 K28 M28 O28 Q28">
    <cfRule type="expression" dxfId="1186" priority="64">
      <formula>D28=""</formula>
    </cfRule>
  </conditionalFormatting>
  <conditionalFormatting sqref="E28 G28 I28 K28 M28 O28 Q28">
    <cfRule type="expression" dxfId="1185" priority="63">
      <formula>D28=""</formula>
    </cfRule>
  </conditionalFormatting>
  <conditionalFormatting sqref="E28 G28 I28 K28 M28 O28 Q28">
    <cfRule type="expression" dxfId="1184" priority="62">
      <formula>D28=""</formula>
    </cfRule>
  </conditionalFormatting>
  <conditionalFormatting sqref="E28 G28 I28 K28 M28 O28 Q28">
    <cfRule type="expression" dxfId="1183" priority="61">
      <formula>D28=""</formula>
    </cfRule>
  </conditionalFormatting>
  <conditionalFormatting sqref="D33:Q33">
    <cfRule type="cellIs" dxfId="1182" priority="60" stopIfTrue="1" operator="lessThanOrEqual">
      <formula>0</formula>
    </cfRule>
  </conditionalFormatting>
  <conditionalFormatting sqref="E33 G33 I33 K33 M33 O33 Q33">
    <cfRule type="expression" dxfId="1181" priority="59">
      <formula>D33=""</formula>
    </cfRule>
  </conditionalFormatting>
  <conditionalFormatting sqref="E33 G33 I33 K33 M33 O33 Q33">
    <cfRule type="expression" dxfId="1180" priority="58">
      <formula>D33=""</formula>
    </cfRule>
  </conditionalFormatting>
  <conditionalFormatting sqref="E33 G33 I33 K33 M33 O33 Q33">
    <cfRule type="expression" dxfId="1179" priority="57">
      <formula>D33=""</formula>
    </cfRule>
  </conditionalFormatting>
  <conditionalFormatting sqref="E33 G33 I33 K33 M33 O33 Q33">
    <cfRule type="expression" dxfId="1178" priority="56">
      <formula>D33=""</formula>
    </cfRule>
  </conditionalFormatting>
  <conditionalFormatting sqref="E33 G33 I33 K33 M33 O33 Q33">
    <cfRule type="expression" dxfId="1177" priority="55">
      <formula>D33=""</formula>
    </cfRule>
  </conditionalFormatting>
  <conditionalFormatting sqref="E33 G33 I33 K33 M33 O33 Q33">
    <cfRule type="expression" dxfId="1176" priority="54">
      <formula>D33=""</formula>
    </cfRule>
  </conditionalFormatting>
  <conditionalFormatting sqref="D36:Q36">
    <cfRule type="cellIs" dxfId="1175" priority="53" stopIfTrue="1" operator="lessThanOrEqual">
      <formula>0</formula>
    </cfRule>
  </conditionalFormatting>
  <conditionalFormatting sqref="E36 G36 I36 K36 M36 O36 Q36">
    <cfRule type="expression" dxfId="1174" priority="52">
      <formula>D36=""</formula>
    </cfRule>
  </conditionalFormatting>
  <conditionalFormatting sqref="E36 G36 I36 K36 M36 O36 Q36">
    <cfRule type="expression" dxfId="1173" priority="51">
      <formula>D36=""</formula>
    </cfRule>
  </conditionalFormatting>
  <conditionalFormatting sqref="E36 G36 I36 K36 M36 O36 Q36">
    <cfRule type="expression" dxfId="1172" priority="50">
      <formula>D36=""</formula>
    </cfRule>
  </conditionalFormatting>
  <conditionalFormatting sqref="E36 G36 I36 K36 M36 O36 Q36">
    <cfRule type="expression" dxfId="1171" priority="49">
      <formula>D36=""</formula>
    </cfRule>
  </conditionalFormatting>
  <conditionalFormatting sqref="E36 G36 I36 K36 M36 O36 Q36">
    <cfRule type="expression" dxfId="1170" priority="48">
      <formula>D36=""</formula>
    </cfRule>
  </conditionalFormatting>
  <conditionalFormatting sqref="E36 G36 I36 K36 M36 O36 Q36">
    <cfRule type="expression" dxfId="1169" priority="47">
      <formula>D36=""</formula>
    </cfRule>
  </conditionalFormatting>
  <conditionalFormatting sqref="D41:Q41">
    <cfRule type="cellIs" dxfId="1168" priority="46" stopIfTrue="1" operator="lessThanOrEqual">
      <formula>0</formula>
    </cfRule>
  </conditionalFormatting>
  <conditionalFormatting sqref="E41 G41 I41 K41 M41 O41 Q41">
    <cfRule type="expression" dxfId="1167" priority="45">
      <formula>D41=""</formula>
    </cfRule>
  </conditionalFormatting>
  <conditionalFormatting sqref="E41 G41 I41 K41 M41 O41 Q41">
    <cfRule type="expression" dxfId="1166" priority="44">
      <formula>D41=""</formula>
    </cfRule>
  </conditionalFormatting>
  <conditionalFormatting sqref="E41 G41 I41 K41 M41 O41 Q41">
    <cfRule type="expression" dxfId="1165" priority="43">
      <formula>D41=""</formula>
    </cfRule>
  </conditionalFormatting>
  <conditionalFormatting sqref="E41 G41 I41 K41 M41 O41 Q41">
    <cfRule type="expression" dxfId="1164" priority="42">
      <formula>D41=""</formula>
    </cfRule>
  </conditionalFormatting>
  <conditionalFormatting sqref="E41 G41 I41 K41 M41 O41 Q41">
    <cfRule type="expression" dxfId="1163" priority="41">
      <formula>D41=""</formula>
    </cfRule>
  </conditionalFormatting>
  <conditionalFormatting sqref="E41 G41 I41 K41 M41 O41 Q41">
    <cfRule type="expression" dxfId="1162" priority="40">
      <formula>D41=""</formula>
    </cfRule>
  </conditionalFormatting>
  <conditionalFormatting sqref="D44:Q44">
    <cfRule type="cellIs" dxfId="1161" priority="39" stopIfTrue="1" operator="lessThanOrEqual">
      <formula>0</formula>
    </cfRule>
  </conditionalFormatting>
  <conditionalFormatting sqref="E44 G44 I44 K44 M44 O44 Q44">
    <cfRule type="expression" dxfId="1160" priority="38">
      <formula>D44=""</formula>
    </cfRule>
  </conditionalFormatting>
  <conditionalFormatting sqref="E44 G44 I44 K44 M44 O44 Q44">
    <cfRule type="expression" dxfId="1159" priority="37">
      <formula>D44=""</formula>
    </cfRule>
  </conditionalFormatting>
  <conditionalFormatting sqref="E44 G44 I44 K44 M44 O44 Q44">
    <cfRule type="expression" dxfId="1158" priority="36">
      <formula>D44=""</formula>
    </cfRule>
  </conditionalFormatting>
  <conditionalFormatting sqref="E44 G44 I44 K44 M44 O44 Q44">
    <cfRule type="expression" dxfId="1157" priority="35">
      <formula>D44=""</formula>
    </cfRule>
  </conditionalFormatting>
  <conditionalFormatting sqref="E44 G44 I44 K44 M44 O44 Q44">
    <cfRule type="expression" dxfId="1156" priority="34">
      <formula>D44=""</formula>
    </cfRule>
  </conditionalFormatting>
  <conditionalFormatting sqref="E44 G44 I44 K44 M44 O44 Q44">
    <cfRule type="expression" dxfId="1155" priority="33">
      <formula>D44=""</formula>
    </cfRule>
  </conditionalFormatting>
  <conditionalFormatting sqref="P7:Q8 P10:Q11">
    <cfRule type="cellIs" dxfId="1154" priority="32" stopIfTrue="1" operator="lessThanOrEqual">
      <formula>0</formula>
    </cfRule>
  </conditionalFormatting>
  <conditionalFormatting sqref="Q7:Q8 Q10:Q11">
    <cfRule type="expression" dxfId="1153" priority="31">
      <formula>P7=""</formula>
    </cfRule>
  </conditionalFormatting>
  <conditionalFormatting sqref="Q10">
    <cfRule type="expression" dxfId="1152" priority="30">
      <formula>P10=""</formula>
    </cfRule>
  </conditionalFormatting>
  <conditionalFormatting sqref="Q7:Q8">
    <cfRule type="expression" dxfId="1151" priority="29">
      <formula>P7=""</formula>
    </cfRule>
  </conditionalFormatting>
  <conditionalFormatting sqref="Q7:Q8 Q10:Q11">
    <cfRule type="expression" dxfId="1150" priority="28">
      <formula>P7=""</formula>
    </cfRule>
  </conditionalFormatting>
  <conditionalFormatting sqref="Q7:Q8 Q10:Q11">
    <cfRule type="expression" dxfId="1149" priority="27">
      <formula>P7=""</formula>
    </cfRule>
  </conditionalFormatting>
  <conditionalFormatting sqref="Q7:Q8">
    <cfRule type="expression" dxfId="1148" priority="26">
      <formula>P7=""</formula>
    </cfRule>
  </conditionalFormatting>
  <conditionalFormatting sqref="Q7:Q8">
    <cfRule type="expression" dxfId="1147" priority="25">
      <formula>P7=""</formula>
    </cfRule>
  </conditionalFormatting>
  <conditionalFormatting sqref="Q10">
    <cfRule type="expression" dxfId="1146" priority="24">
      <formula>P10=""</formula>
    </cfRule>
  </conditionalFormatting>
  <conditionalFormatting sqref="Q7:Q8 Q10:Q11">
    <cfRule type="expression" dxfId="1145" priority="23">
      <formula>P7=""</formula>
    </cfRule>
  </conditionalFormatting>
  <conditionalFormatting sqref="Q10">
    <cfRule type="expression" dxfId="1144" priority="22">
      <formula>P10=""</formula>
    </cfRule>
  </conditionalFormatting>
  <conditionalFormatting sqref="Q10">
    <cfRule type="expression" dxfId="1143" priority="21">
      <formula>P10=""</formula>
    </cfRule>
  </conditionalFormatting>
  <conditionalFormatting sqref="Q10">
    <cfRule type="expression" dxfId="1142" priority="20">
      <formula>P10=""</formula>
    </cfRule>
  </conditionalFormatting>
  <conditionalFormatting sqref="Q7:Q8 Q10:Q11">
    <cfRule type="expression" dxfId="1141" priority="19">
      <formula>P7=""</formula>
    </cfRule>
  </conditionalFormatting>
  <conditionalFormatting sqref="Q7:Q8 Q10:Q11">
    <cfRule type="expression" dxfId="1140" priority="18">
      <formula>P7=""</formula>
    </cfRule>
  </conditionalFormatting>
  <conditionalFormatting sqref="Q10:Q11">
    <cfRule type="expression" dxfId="1139" priority="17">
      <formula>P10=""</formula>
    </cfRule>
  </conditionalFormatting>
  <conditionalFormatting sqref="Q10:Q11">
    <cfRule type="expression" dxfId="1138" priority="16">
      <formula>P10=""</formula>
    </cfRule>
  </conditionalFormatting>
  <conditionalFormatting sqref="Q10:Q11">
    <cfRule type="expression" dxfId="1137" priority="15">
      <formula>P10=""</formula>
    </cfRule>
  </conditionalFormatting>
  <conditionalFormatting sqref="P9:Q9">
    <cfRule type="cellIs" dxfId="1136" priority="14" stopIfTrue="1" operator="lessThanOrEqual">
      <formula>0</formula>
    </cfRule>
  </conditionalFormatting>
  <conditionalFormatting sqref="Q9">
    <cfRule type="expression" dxfId="1135" priority="13">
      <formula>P9=""</formula>
    </cfRule>
  </conditionalFormatting>
  <conditionalFormatting sqref="Q9">
    <cfRule type="expression" dxfId="1134" priority="12">
      <formula>P9=""</formula>
    </cfRule>
  </conditionalFormatting>
  <conditionalFormatting sqref="Q9">
    <cfRule type="expression" dxfId="1133" priority="11">
      <formula>P9=""</formula>
    </cfRule>
  </conditionalFormatting>
  <conditionalFormatting sqref="Q9">
    <cfRule type="expression" dxfId="1132" priority="10">
      <formula>P9=""</formula>
    </cfRule>
  </conditionalFormatting>
  <conditionalFormatting sqref="Q9">
    <cfRule type="expression" dxfId="1131" priority="9">
      <formula>P9=""</formula>
    </cfRule>
  </conditionalFormatting>
  <conditionalFormatting sqref="Q9">
    <cfRule type="expression" dxfId="1130" priority="8">
      <formula>P9=""</formula>
    </cfRule>
  </conditionalFormatting>
  <conditionalFormatting sqref="P12:Q12">
    <cfRule type="cellIs" dxfId="1129" priority="7" stopIfTrue="1" operator="lessThanOrEqual">
      <formula>0</formula>
    </cfRule>
  </conditionalFormatting>
  <conditionalFormatting sqref="Q12">
    <cfRule type="expression" dxfId="1128" priority="6">
      <formula>P12=""</formula>
    </cfRule>
  </conditionalFormatting>
  <conditionalFormatting sqref="Q12">
    <cfRule type="expression" dxfId="1127" priority="5">
      <formula>P12=""</formula>
    </cfRule>
  </conditionalFormatting>
  <conditionalFormatting sqref="Q12">
    <cfRule type="expression" dxfId="1126" priority="4">
      <formula>P12=""</formula>
    </cfRule>
  </conditionalFormatting>
  <conditionalFormatting sqref="Q12">
    <cfRule type="expression" dxfId="1125" priority="3">
      <formula>P12=""</formula>
    </cfRule>
  </conditionalFormatting>
  <conditionalFormatting sqref="Q12">
    <cfRule type="expression" dxfId="1124" priority="2">
      <formula>P12=""</formula>
    </cfRule>
  </conditionalFormatting>
  <conditionalFormatting sqref="Q12">
    <cfRule type="expression" dxfId="1123" priority="1">
      <formula>P12=""</formula>
    </cfRule>
  </conditionalFormatting>
  <pageMargins left="0.39370078740157483" right="0" top="0" bottom="0" header="0.19685039370078741" footer="0.19685039370078741"/>
  <pageSetup paperSize="9" orientation="landscape" horizontalDpi="4294967292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BA125"/>
  <sheetViews>
    <sheetView showGridLines="0" tabSelected="1" defaultGridColor="0" colorId="45" zoomScale="89" zoomScaleNormal="89" zoomScalePageLayoutView="60" workbookViewId="0">
      <selection activeCell="AK11" sqref="AK11"/>
    </sheetView>
  </sheetViews>
  <sheetFormatPr defaultColWidth="9.75" defaultRowHeight="15" customHeight="1" x14ac:dyDescent="0.15"/>
  <cols>
    <col min="1" max="1" width="0.625" style="1" customWidth="1"/>
    <col min="2" max="2" width="2.375" style="2" customWidth="1"/>
    <col min="3" max="3" width="3.375" style="3" customWidth="1"/>
    <col min="4" max="17" width="4.125" style="1" customWidth="1"/>
    <col min="18" max="30" width="4.75" style="1" customWidth="1"/>
    <col min="31" max="32" width="5.375" style="1" customWidth="1"/>
    <col min="33" max="33" width="4.5" style="1" customWidth="1"/>
    <col min="34" max="34" width="1" style="1" customWidth="1"/>
    <col min="35" max="44" width="5.375" style="1" customWidth="1"/>
    <col min="45" max="16384" width="9.75" style="1"/>
  </cols>
  <sheetData>
    <row r="1" spans="1:28" ht="15" customHeight="1" x14ac:dyDescent="0.15">
      <c r="B1" s="117" t="s">
        <v>39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S1" s="118" t="s">
        <v>37</v>
      </c>
      <c r="T1" s="118"/>
      <c r="U1" s="118"/>
      <c r="V1" s="118"/>
      <c r="W1" s="118"/>
      <c r="X1" s="118"/>
      <c r="Y1" s="118"/>
      <c r="Z1" s="118"/>
      <c r="AA1" s="118"/>
      <c r="AB1" s="118"/>
    </row>
    <row r="2" spans="1:28" ht="24" customHeight="1" x14ac:dyDescent="0.2">
      <c r="F2" s="119">
        <v>2017</v>
      </c>
      <c r="G2" s="119"/>
      <c r="H2" s="119"/>
      <c r="I2" s="4" t="s">
        <v>0</v>
      </c>
      <c r="J2" s="119">
        <v>1</v>
      </c>
      <c r="K2" s="119"/>
      <c r="L2" s="5" t="s">
        <v>1</v>
      </c>
      <c r="O2" s="6"/>
      <c r="P2" s="6"/>
      <c r="Q2" s="6"/>
      <c r="S2" s="120">
        <f>F5</f>
        <v>42736</v>
      </c>
      <c r="T2" s="120"/>
      <c r="U2" s="120"/>
      <c r="V2" s="120"/>
      <c r="W2" s="120"/>
      <c r="X2" s="120"/>
      <c r="Y2" s="120"/>
      <c r="Z2" s="120"/>
      <c r="AA2" s="120"/>
      <c r="AB2" s="120"/>
    </row>
    <row r="3" spans="1:28" ht="6.75" customHeight="1" x14ac:dyDescent="0.15"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S3" s="121"/>
      <c r="T3" s="121"/>
      <c r="U3" s="121"/>
      <c r="V3" s="121"/>
      <c r="W3" s="121"/>
      <c r="X3" s="121"/>
      <c r="Y3" s="121"/>
      <c r="Z3" s="121"/>
      <c r="AA3" s="121"/>
      <c r="AB3" s="121"/>
    </row>
    <row r="4" spans="1:28" ht="19.899999999999999" customHeight="1" x14ac:dyDescent="0.15">
      <c r="B4" s="9"/>
      <c r="C4" s="9"/>
      <c r="D4" s="123" t="s">
        <v>2</v>
      </c>
      <c r="E4" s="123"/>
      <c r="F4" s="123" t="s">
        <v>3</v>
      </c>
      <c r="G4" s="123"/>
      <c r="H4" s="123" t="s">
        <v>4</v>
      </c>
      <c r="I4" s="123"/>
      <c r="J4" s="123" t="s">
        <v>5</v>
      </c>
      <c r="K4" s="123"/>
      <c r="L4" s="123" t="s">
        <v>6</v>
      </c>
      <c r="M4" s="123"/>
      <c r="N4" s="124" t="s">
        <v>7</v>
      </c>
      <c r="O4" s="124"/>
      <c r="P4" s="122" t="s">
        <v>8</v>
      </c>
      <c r="Q4" s="122"/>
      <c r="R4" s="7"/>
    </row>
    <row r="5" spans="1:28" ht="15" hidden="1" customHeight="1" x14ac:dyDescent="0.15">
      <c r="A5" s="7"/>
      <c r="B5" s="10"/>
      <c r="C5" s="10"/>
      <c r="D5" s="11">
        <f>MONTH(F5)</f>
        <v>1</v>
      </c>
      <c r="E5" s="12"/>
      <c r="F5" s="13">
        <f>DATE(F2,J2,1)</f>
        <v>42736</v>
      </c>
      <c r="G5" s="14"/>
      <c r="H5" s="15"/>
      <c r="I5" s="16"/>
      <c r="J5" s="14"/>
      <c r="K5" s="14"/>
      <c r="L5" s="15"/>
      <c r="M5" s="16"/>
      <c r="N5" s="17"/>
      <c r="O5" s="18"/>
      <c r="P5" s="14"/>
      <c r="Q5" s="14"/>
      <c r="R5" s="7"/>
    </row>
    <row r="6" spans="1:28" s="21" customFormat="1" ht="12" customHeight="1" x14ac:dyDescent="0.15">
      <c r="A6" s="19"/>
      <c r="B6" s="20"/>
      <c r="C6" s="20"/>
      <c r="D6" s="101" t="str">
        <f>IF(WEEKDAY(F5,2)=1,F5,"")</f>
        <v/>
      </c>
      <c r="E6" s="101"/>
      <c r="F6" s="101" t="str">
        <f>IF(D6&lt;&gt;"",D6+1,IF(WEEKDAY(F5,2)=2,F5,""))</f>
        <v/>
      </c>
      <c r="G6" s="101"/>
      <c r="H6" s="101" t="str">
        <f>IF(F6&lt;&gt;"",F6+1,IF(WEEKDAY(F5,2)=3,F5,""))</f>
        <v/>
      </c>
      <c r="I6" s="101"/>
      <c r="J6" s="101" t="str">
        <f>IF(H6&lt;&gt;"",H6+1,IF(WEEKDAY(F5,2)=4,F5,""))</f>
        <v/>
      </c>
      <c r="K6" s="101"/>
      <c r="L6" s="101" t="str">
        <f>IF(J6&lt;&gt;"",J6+1,IF(WEEKDAY(F5,2)=5,F5,""))</f>
        <v/>
      </c>
      <c r="M6" s="101"/>
      <c r="N6" s="103" t="str">
        <f>IF(L6&lt;&gt;"",L6+1,IF(WEEKDAY(F5,2)=6,F5,""))</f>
        <v/>
      </c>
      <c r="O6" s="103"/>
      <c r="P6" s="99">
        <f>IF(N6&lt;&gt;"",N6+1,IF(WEEKDAY(F5,2)=7,F5,""))</f>
        <v>42736</v>
      </c>
      <c r="Q6" s="99"/>
      <c r="R6" s="19"/>
    </row>
    <row r="7" spans="1:28" s="24" customFormat="1" ht="11.45" customHeight="1" x14ac:dyDescent="0.15">
      <c r="A7" s="22"/>
      <c r="B7" s="100" t="s">
        <v>9</v>
      </c>
      <c r="C7" s="23" t="s">
        <v>10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22"/>
    </row>
    <row r="8" spans="1:28" s="27" customFormat="1" ht="11.45" customHeight="1" x14ac:dyDescent="0.15">
      <c r="A8" s="25"/>
      <c r="B8" s="100"/>
      <c r="C8" s="26" t="s">
        <v>11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22"/>
    </row>
    <row r="9" spans="1:28" s="30" customFormat="1" ht="11.45" customHeight="1" x14ac:dyDescent="0.15">
      <c r="A9" s="28"/>
      <c r="B9" s="100"/>
      <c r="C9" s="29" t="s">
        <v>12</v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22"/>
    </row>
    <row r="10" spans="1:28" s="30" customFormat="1" ht="11.45" customHeight="1" x14ac:dyDescent="0.15">
      <c r="A10" s="28"/>
      <c r="B10" s="92" t="s">
        <v>13</v>
      </c>
      <c r="C10" s="23" t="s">
        <v>10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22"/>
    </row>
    <row r="11" spans="1:28" s="21" customFormat="1" ht="11.45" customHeight="1" x14ac:dyDescent="0.15">
      <c r="A11" s="19"/>
      <c r="B11" s="92"/>
      <c r="C11" s="26" t="s">
        <v>11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22"/>
    </row>
    <row r="12" spans="1:28" s="24" customFormat="1" ht="11.45" customHeight="1" x14ac:dyDescent="0.15">
      <c r="A12" s="22"/>
      <c r="B12" s="92"/>
      <c r="C12" s="29" t="s">
        <v>12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22"/>
    </row>
    <row r="13" spans="1:28" s="24" customFormat="1" ht="11.45" customHeight="1" x14ac:dyDescent="0.15">
      <c r="A13" s="22"/>
      <c r="B13" s="85" t="s">
        <v>14</v>
      </c>
      <c r="C13" s="85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22"/>
    </row>
    <row r="14" spans="1:28" s="30" customFormat="1" ht="11.45" customHeight="1" x14ac:dyDescent="0.15">
      <c r="A14" s="28"/>
      <c r="B14" s="31"/>
      <c r="C14" s="31"/>
      <c r="D14" s="101">
        <f>P6+1</f>
        <v>42737</v>
      </c>
      <c r="E14" s="115"/>
      <c r="F14" s="101">
        <f>D14+1</f>
        <v>42738</v>
      </c>
      <c r="G14" s="115"/>
      <c r="H14" s="101">
        <f>F14+1</f>
        <v>42739</v>
      </c>
      <c r="I14" s="115"/>
      <c r="J14" s="101">
        <f>H14+1</f>
        <v>42740</v>
      </c>
      <c r="K14" s="115"/>
      <c r="L14" s="101">
        <f>J14+1</f>
        <v>42741</v>
      </c>
      <c r="M14" s="115"/>
      <c r="N14" s="103">
        <f>L14+1</f>
        <v>42742</v>
      </c>
      <c r="O14" s="116"/>
      <c r="P14" s="99">
        <f>N14+1</f>
        <v>42743</v>
      </c>
      <c r="Q14" s="114"/>
      <c r="R14" s="22"/>
    </row>
    <row r="15" spans="1:28" s="24" customFormat="1" ht="11.45" customHeight="1" x14ac:dyDescent="0.15">
      <c r="A15" s="22"/>
      <c r="B15" s="100" t="s">
        <v>9</v>
      </c>
      <c r="C15" s="23" t="s">
        <v>10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22"/>
    </row>
    <row r="16" spans="1:28" s="27" customFormat="1" ht="11.45" customHeight="1" x14ac:dyDescent="0.15">
      <c r="A16" s="25"/>
      <c r="B16" s="100"/>
      <c r="C16" s="26" t="s">
        <v>11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22"/>
    </row>
    <row r="17" spans="1:36" s="30" customFormat="1" ht="11.45" customHeight="1" x14ac:dyDescent="0.15">
      <c r="A17" s="28"/>
      <c r="B17" s="100"/>
      <c r="C17" s="29" t="s">
        <v>12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22"/>
    </row>
    <row r="18" spans="1:36" s="30" customFormat="1" ht="11.45" customHeight="1" x14ac:dyDescent="0.15">
      <c r="A18" s="28"/>
      <c r="B18" s="92" t="s">
        <v>13</v>
      </c>
      <c r="C18" s="23" t="s">
        <v>10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22"/>
    </row>
    <row r="19" spans="1:36" s="21" customFormat="1" ht="11.45" customHeight="1" x14ac:dyDescent="0.15">
      <c r="A19" s="19"/>
      <c r="B19" s="92"/>
      <c r="C19" s="26" t="s">
        <v>11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22"/>
    </row>
    <row r="20" spans="1:36" s="24" customFormat="1" ht="11.45" customHeight="1" x14ac:dyDescent="0.15">
      <c r="A20" s="22"/>
      <c r="B20" s="92"/>
      <c r="C20" s="29" t="s">
        <v>12</v>
      </c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22"/>
    </row>
    <row r="21" spans="1:36" s="24" customFormat="1" ht="11.45" customHeight="1" x14ac:dyDescent="0.15">
      <c r="A21" s="22"/>
      <c r="B21" s="85" t="s">
        <v>15</v>
      </c>
      <c r="C21" s="85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22"/>
    </row>
    <row r="22" spans="1:36" s="30" customFormat="1" ht="11.45" customHeight="1" x14ac:dyDescent="0.15">
      <c r="A22" s="28"/>
      <c r="B22" s="31"/>
      <c r="C22" s="31"/>
      <c r="D22" s="101">
        <f>P14+1</f>
        <v>42744</v>
      </c>
      <c r="E22" s="101"/>
      <c r="F22" s="101">
        <f>D22+1</f>
        <v>42745</v>
      </c>
      <c r="G22" s="101"/>
      <c r="H22" s="101">
        <f>F22+1</f>
        <v>42746</v>
      </c>
      <c r="I22" s="101"/>
      <c r="J22" s="101">
        <f>H22+1</f>
        <v>42747</v>
      </c>
      <c r="K22" s="101"/>
      <c r="L22" s="101">
        <f>J22+1</f>
        <v>42748</v>
      </c>
      <c r="M22" s="101"/>
      <c r="N22" s="103">
        <f>L22+1</f>
        <v>42749</v>
      </c>
      <c r="O22" s="103"/>
      <c r="P22" s="99">
        <f>N22+1</f>
        <v>42750</v>
      </c>
      <c r="Q22" s="99"/>
      <c r="R22" s="22"/>
    </row>
    <row r="23" spans="1:36" s="24" customFormat="1" ht="11.45" customHeight="1" x14ac:dyDescent="0.15">
      <c r="A23" s="22"/>
      <c r="B23" s="100" t="s">
        <v>9</v>
      </c>
      <c r="C23" s="23" t="s">
        <v>10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22"/>
    </row>
    <row r="24" spans="1:36" s="27" customFormat="1" ht="11.45" customHeight="1" x14ac:dyDescent="0.15">
      <c r="A24" s="25"/>
      <c r="B24" s="100"/>
      <c r="C24" s="26" t="s">
        <v>11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</row>
    <row r="25" spans="1:36" s="30" customFormat="1" ht="11.45" customHeight="1" x14ac:dyDescent="0.15">
      <c r="A25" s="28"/>
      <c r="B25" s="100"/>
      <c r="C25" s="29" t="s">
        <v>12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Y25" s="72"/>
      <c r="Z25" s="111"/>
      <c r="AA25" s="111"/>
      <c r="AB25" s="111"/>
      <c r="AC25" s="111"/>
      <c r="AD25" s="112"/>
      <c r="AE25" s="112"/>
      <c r="AF25" s="112"/>
      <c r="AG25" s="112"/>
    </row>
    <row r="26" spans="1:36" s="30" customFormat="1" ht="11.45" customHeight="1" x14ac:dyDescent="0.15">
      <c r="A26" s="28"/>
      <c r="B26" s="92" t="s">
        <v>13</v>
      </c>
      <c r="C26" s="23" t="s">
        <v>10</v>
      </c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Y26" s="72"/>
      <c r="Z26" s="113"/>
      <c r="AA26" s="113"/>
      <c r="AB26" s="113"/>
      <c r="AC26" s="113"/>
      <c r="AD26" s="112"/>
      <c r="AE26" s="112"/>
      <c r="AF26" s="112"/>
      <c r="AG26" s="112"/>
    </row>
    <row r="27" spans="1:36" s="21" customFormat="1" ht="11.45" customHeight="1" x14ac:dyDescent="0.15">
      <c r="A27" s="19"/>
      <c r="B27" s="92"/>
      <c r="C27" s="26" t="s">
        <v>11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Y27" s="73"/>
      <c r="Z27" s="74"/>
      <c r="AA27" s="75"/>
      <c r="AB27" s="74"/>
      <c r="AC27" s="75"/>
      <c r="AD27" s="110"/>
      <c r="AE27" s="110"/>
      <c r="AF27" s="110"/>
      <c r="AG27" s="110"/>
    </row>
    <row r="28" spans="1:36" s="24" customFormat="1" ht="11.45" customHeight="1" x14ac:dyDescent="0.15">
      <c r="A28" s="22"/>
      <c r="B28" s="92"/>
      <c r="C28" s="29" t="s">
        <v>12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Y28" s="76"/>
      <c r="Z28" s="74"/>
      <c r="AA28" s="75"/>
      <c r="AB28" s="74"/>
      <c r="AC28" s="75"/>
      <c r="AD28" s="110"/>
      <c r="AE28" s="110"/>
      <c r="AF28" s="110"/>
      <c r="AG28" s="110"/>
    </row>
    <row r="29" spans="1:36" s="24" customFormat="1" ht="11.45" customHeight="1" x14ac:dyDescent="0.15">
      <c r="A29" s="22"/>
      <c r="B29" s="85" t="s">
        <v>14</v>
      </c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Y29" s="77"/>
      <c r="Z29" s="77"/>
      <c r="AA29" s="77"/>
      <c r="AB29" s="77"/>
      <c r="AC29" s="77"/>
      <c r="AD29" s="77"/>
      <c r="AE29" s="78"/>
      <c r="AF29" s="79"/>
      <c r="AG29" s="77"/>
    </row>
    <row r="30" spans="1:36" s="30" customFormat="1" ht="11.45" customHeight="1" x14ac:dyDescent="0.15">
      <c r="A30" s="28"/>
      <c r="B30" s="31"/>
      <c r="C30" s="31"/>
      <c r="D30" s="101">
        <f>IF(MONTH(P22+1)=D5,P22+1,"")</f>
        <v>42751</v>
      </c>
      <c r="E30" s="101"/>
      <c r="F30" s="101">
        <f>IF(MONTH(D30+1)=D5,D30+1,"")</f>
        <v>42752</v>
      </c>
      <c r="G30" s="101"/>
      <c r="H30" s="101">
        <f>IF(MONTH(F30+1)=D5,F30+1,"")</f>
        <v>42753</v>
      </c>
      <c r="I30" s="101"/>
      <c r="J30" s="101">
        <f>IF(MONTH(H30+1)=D5,H30+1,"")</f>
        <v>42754</v>
      </c>
      <c r="K30" s="101"/>
      <c r="L30" s="101">
        <f>IF(MONTH(J30+1)=D5,J30+1,"")</f>
        <v>42755</v>
      </c>
      <c r="M30" s="101"/>
      <c r="N30" s="103">
        <f>IF(MONTH(L30+1)=D5,L30+1,"")</f>
        <v>42756</v>
      </c>
      <c r="O30" s="103"/>
      <c r="P30" s="99">
        <f>IF(MONTH(N30+1)=D5,N30+1,"")</f>
        <v>42757</v>
      </c>
      <c r="Q30" s="99"/>
      <c r="X30" s="28"/>
      <c r="Y30" s="108"/>
      <c r="Z30" s="108"/>
      <c r="AA30" s="108"/>
      <c r="AB30" s="108"/>
      <c r="AC30" s="108"/>
      <c r="AD30" s="109"/>
      <c r="AE30" s="109"/>
      <c r="AF30" s="109"/>
      <c r="AG30" s="32"/>
      <c r="AH30" s="32"/>
      <c r="AI30" s="32"/>
    </row>
    <row r="31" spans="1:36" s="24" customFormat="1" ht="11.45" customHeight="1" x14ac:dyDescent="0.15">
      <c r="A31" s="22"/>
      <c r="B31" s="100" t="s">
        <v>9</v>
      </c>
      <c r="C31" s="23" t="s">
        <v>10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X31" s="22"/>
      <c r="Y31" s="108"/>
      <c r="Z31" s="108"/>
      <c r="AA31" s="108"/>
      <c r="AB31" s="108"/>
      <c r="AC31" s="108"/>
      <c r="AD31" s="109"/>
      <c r="AE31" s="109"/>
      <c r="AF31" s="109"/>
      <c r="AG31" s="32"/>
      <c r="AH31" s="32"/>
      <c r="AI31" s="32"/>
    </row>
    <row r="32" spans="1:36" s="27" customFormat="1" ht="11.45" customHeight="1" x14ac:dyDescent="0.15">
      <c r="A32" s="25"/>
      <c r="B32" s="100"/>
      <c r="C32" s="26" t="s">
        <v>11</v>
      </c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Y32" s="80"/>
      <c r="Z32" s="80"/>
      <c r="AA32" s="80"/>
      <c r="AB32" s="80"/>
      <c r="AC32" s="80"/>
      <c r="AD32" s="80"/>
      <c r="AE32" s="80"/>
      <c r="AF32" s="80"/>
      <c r="AG32" s="80"/>
      <c r="AH32" s="25"/>
      <c r="AI32" s="25"/>
      <c r="AJ32" s="25"/>
    </row>
    <row r="33" spans="1:41" s="30" customFormat="1" ht="11.45" customHeight="1" x14ac:dyDescent="0.15">
      <c r="A33" s="28"/>
      <c r="B33" s="100"/>
      <c r="C33" s="29" t="s">
        <v>12</v>
      </c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Y33" s="81"/>
      <c r="Z33" s="81"/>
      <c r="AA33" s="81"/>
      <c r="AB33" s="81"/>
      <c r="AC33" s="81"/>
      <c r="AD33" s="81"/>
      <c r="AE33" s="81"/>
      <c r="AF33" s="81"/>
      <c r="AG33" s="81"/>
      <c r="AH33" s="28"/>
    </row>
    <row r="34" spans="1:41" s="30" customFormat="1" ht="11.45" customHeight="1" x14ac:dyDescent="0.15">
      <c r="A34" s="28"/>
      <c r="B34" s="92" t="s">
        <v>13</v>
      </c>
      <c r="C34" s="23" t="s">
        <v>10</v>
      </c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22"/>
      <c r="Y34" s="81"/>
      <c r="Z34" s="81"/>
      <c r="AA34" s="81"/>
      <c r="AB34" s="81"/>
      <c r="AC34" s="81"/>
      <c r="AD34" s="81"/>
      <c r="AE34" s="81"/>
      <c r="AF34" s="81"/>
      <c r="AG34" s="81"/>
      <c r="AH34" s="28"/>
    </row>
    <row r="35" spans="1:41" s="21" customFormat="1" ht="11.45" customHeight="1" x14ac:dyDescent="0.15">
      <c r="A35" s="19"/>
      <c r="B35" s="92"/>
      <c r="C35" s="26" t="s">
        <v>11</v>
      </c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22"/>
      <c r="AH35" s="24"/>
      <c r="AI35" s="24"/>
      <c r="AJ35" s="24"/>
      <c r="AK35" s="24"/>
      <c r="AL35" s="24"/>
      <c r="AM35" s="24"/>
      <c r="AN35" s="24"/>
      <c r="AO35" s="24"/>
    </row>
    <row r="36" spans="1:41" s="24" customFormat="1" ht="11.45" customHeight="1" x14ac:dyDescent="0.15">
      <c r="A36" s="22"/>
      <c r="B36" s="92"/>
      <c r="C36" s="29" t="s">
        <v>12</v>
      </c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22"/>
    </row>
    <row r="37" spans="1:41" s="24" customFormat="1" ht="11.45" customHeight="1" x14ac:dyDescent="0.15">
      <c r="A37" s="22"/>
      <c r="B37" s="85" t="s">
        <v>14</v>
      </c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</row>
    <row r="38" spans="1:41" s="30" customFormat="1" ht="11.45" customHeight="1" x14ac:dyDescent="0.15">
      <c r="A38" s="28"/>
      <c r="B38" s="31"/>
      <c r="C38" s="31"/>
      <c r="D38" s="102">
        <f>IF(P30="","",IF(MONTH(P30+1)=D5,P30+1,""))</f>
        <v>42758</v>
      </c>
      <c r="E38" s="102"/>
      <c r="F38" s="102">
        <f>IF(D38="","",IF(MONTH(D38+1)=D5,D38+1,""))</f>
        <v>42759</v>
      </c>
      <c r="G38" s="102"/>
      <c r="H38" s="102">
        <f>IF(F38="","",IF(MONTH(F38+1)=D5,F38+1,""))</f>
        <v>42760</v>
      </c>
      <c r="I38" s="102"/>
      <c r="J38" s="102">
        <f>IF(H38="","",IF(MONTH(H38+1)=D5,H38+1,""))</f>
        <v>42761</v>
      </c>
      <c r="K38" s="102"/>
      <c r="L38" s="102">
        <f>IF(J38="","",IF(MONTH(J38+1)=D5,J38+1,""))</f>
        <v>42762</v>
      </c>
      <c r="M38" s="102"/>
      <c r="N38" s="106">
        <f>IF(L38="","",IF(MONTH(L38+1)=D5,L38+1,""))</f>
        <v>42763</v>
      </c>
      <c r="O38" s="106"/>
      <c r="P38" s="107">
        <f>IF(N38="","",IF(MONTH(N38+1)=D5,N38+1,""))</f>
        <v>42764</v>
      </c>
      <c r="Q38" s="107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</row>
    <row r="39" spans="1:41" s="24" customFormat="1" ht="11.45" customHeight="1" x14ac:dyDescent="0.15">
      <c r="A39" s="22"/>
      <c r="B39" s="100" t="s">
        <v>9</v>
      </c>
      <c r="C39" s="23" t="s">
        <v>10</v>
      </c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</row>
    <row r="40" spans="1:41" s="27" customFormat="1" ht="11.45" customHeight="1" x14ac:dyDescent="0.15">
      <c r="A40" s="25"/>
      <c r="B40" s="100"/>
      <c r="C40" s="26" t="s">
        <v>11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</row>
    <row r="41" spans="1:41" s="30" customFormat="1" ht="11.45" customHeight="1" x14ac:dyDescent="0.15">
      <c r="A41" s="28"/>
      <c r="B41" s="100"/>
      <c r="C41" s="29" t="s">
        <v>12</v>
      </c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</row>
    <row r="42" spans="1:41" s="30" customFormat="1" ht="11.45" customHeight="1" x14ac:dyDescent="0.15">
      <c r="A42" s="28"/>
      <c r="B42" s="92" t="s">
        <v>13</v>
      </c>
      <c r="C42" s="23" t="s">
        <v>10</v>
      </c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4"/>
      <c r="O42" s="94"/>
      <c r="P42" s="94"/>
      <c r="Q42" s="94"/>
      <c r="R42" s="22"/>
    </row>
    <row r="43" spans="1:41" s="21" customFormat="1" ht="11.45" customHeight="1" x14ac:dyDescent="0.15">
      <c r="A43" s="19"/>
      <c r="B43" s="92"/>
      <c r="C43" s="26" t="s">
        <v>11</v>
      </c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22"/>
    </row>
    <row r="44" spans="1:41" s="24" customFormat="1" ht="11.45" customHeight="1" x14ac:dyDescent="0.15">
      <c r="A44" s="22"/>
      <c r="B44" s="92"/>
      <c r="C44" s="29" t="s">
        <v>12</v>
      </c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22"/>
    </row>
    <row r="45" spans="1:41" s="24" customFormat="1" ht="11.45" customHeight="1" x14ac:dyDescent="0.15">
      <c r="A45" s="22"/>
      <c r="B45" s="85" t="s">
        <v>14</v>
      </c>
      <c r="C45" s="85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22"/>
      <c r="S45" s="27"/>
      <c r="T45" s="27"/>
      <c r="U45" s="27"/>
      <c r="V45" s="27"/>
      <c r="W45" s="27"/>
    </row>
    <row r="46" spans="1:41" s="30" customFormat="1" ht="11.45" customHeight="1" x14ac:dyDescent="0.15">
      <c r="A46" s="28"/>
      <c r="B46" s="31"/>
      <c r="C46" s="31"/>
      <c r="D46" s="101">
        <f>IF(P38="","",IF(MONTH(P38+1)=D5,P38+1,""))</f>
        <v>42765</v>
      </c>
      <c r="E46" s="101"/>
      <c r="F46" s="101">
        <f>IF(D46="","",IF(MONTH(D46+1)=D5,D46+1,""))</f>
        <v>42766</v>
      </c>
      <c r="G46" s="101"/>
      <c r="H46" s="102" t="str">
        <f>IF(F46="","",IF(MONTH(F46+1)=D5,F46+1,""))</f>
        <v/>
      </c>
      <c r="I46" s="102"/>
      <c r="J46" s="101" t="str">
        <f>IF(H46="","",IF(MONTH(H46+1)=D5,H46+1,""))</f>
        <v/>
      </c>
      <c r="K46" s="101"/>
      <c r="L46" s="101" t="str">
        <f>IF(J46="","",IF(MONTH(J46+1)=D5,J46+1,""))</f>
        <v/>
      </c>
      <c r="M46" s="101"/>
      <c r="N46" s="103" t="str">
        <f>IF(L46="","",IF(MONTH(L46+1)=D5,L46+1,""))</f>
        <v/>
      </c>
      <c r="O46" s="103"/>
      <c r="P46" s="99" t="str">
        <f>IF(N46="","",IF(MONTH(N46+1)=D5,N46+1,""))</f>
        <v/>
      </c>
      <c r="Q46" s="99"/>
      <c r="R46" s="22"/>
    </row>
    <row r="47" spans="1:41" s="24" customFormat="1" ht="11.45" customHeight="1" x14ac:dyDescent="0.15">
      <c r="A47" s="22"/>
      <c r="B47" s="100" t="s">
        <v>9</v>
      </c>
      <c r="C47" s="23" t="s">
        <v>10</v>
      </c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22"/>
      <c r="S47" s="30"/>
      <c r="T47" s="30"/>
      <c r="U47" s="30"/>
      <c r="V47" s="30"/>
      <c r="W47" s="30"/>
    </row>
    <row r="48" spans="1:41" s="27" customFormat="1" ht="11.45" customHeight="1" x14ac:dyDescent="0.15">
      <c r="A48" s="25"/>
      <c r="B48" s="100"/>
      <c r="C48" s="26" t="s">
        <v>11</v>
      </c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22"/>
      <c r="S48" s="95" t="str">
        <f>IFERROR((SUMIF(B66:AF66,"&gt;0")+SUMIF(B70:AF70,"&gt;0"))/(COUNTIF(B66:AF66,"&gt;0")+COUNTIF(B70:AF70,"&gt;0")),"")</f>
        <v/>
      </c>
      <c r="T48" s="95"/>
      <c r="U48" s="95"/>
      <c r="V48" s="89" t="s">
        <v>16</v>
      </c>
      <c r="W48" s="89"/>
    </row>
    <row r="49" spans="1:53" s="30" customFormat="1" ht="11.45" customHeight="1" x14ac:dyDescent="0.15">
      <c r="A49" s="28"/>
      <c r="B49" s="100"/>
      <c r="C49" s="29" t="s">
        <v>12</v>
      </c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22"/>
      <c r="S49" s="95"/>
      <c r="T49" s="95"/>
      <c r="U49" s="95"/>
      <c r="V49" s="89"/>
      <c r="W49" s="89"/>
    </row>
    <row r="50" spans="1:53" s="30" customFormat="1" ht="11.45" customHeight="1" thickBot="1" x14ac:dyDescent="0.2">
      <c r="A50" s="28"/>
      <c r="B50" s="92" t="s">
        <v>13</v>
      </c>
      <c r="C50" s="23" t="s">
        <v>10</v>
      </c>
      <c r="D50" s="93"/>
      <c r="E50" s="93"/>
      <c r="F50" s="93"/>
      <c r="G50" s="93"/>
      <c r="H50" s="93"/>
      <c r="I50" s="93"/>
      <c r="J50" s="93"/>
      <c r="K50" s="93"/>
      <c r="L50" s="94"/>
      <c r="M50" s="94"/>
      <c r="N50" s="94"/>
      <c r="O50" s="94"/>
      <c r="P50" s="93"/>
      <c r="Q50" s="93"/>
      <c r="R50" s="22"/>
      <c r="S50" s="96"/>
      <c r="T50" s="96"/>
      <c r="U50" s="96"/>
      <c r="V50" s="97"/>
      <c r="W50" s="97"/>
    </row>
    <row r="51" spans="1:53" s="21" customFormat="1" ht="11.45" customHeight="1" x14ac:dyDescent="0.15">
      <c r="A51" s="19"/>
      <c r="B51" s="92"/>
      <c r="C51" s="26" t="s">
        <v>11</v>
      </c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22"/>
      <c r="S51" s="87" t="str">
        <f>IFERROR((SUMIF(B68:AF68,"&gt;0")+SUMIF(B72:AF72,"&gt;0"))/(COUNTIF(B68:AF68,"&gt;0")+COUNTIF(B72:AF72,"&gt;0")),"")</f>
        <v/>
      </c>
      <c r="T51" s="87"/>
      <c r="U51" s="87"/>
      <c r="V51" s="88" t="s">
        <v>16</v>
      </c>
      <c r="W51" s="88"/>
    </row>
    <row r="52" spans="1:53" s="24" customFormat="1" ht="11.45" customHeight="1" x14ac:dyDescent="0.15">
      <c r="A52" s="22"/>
      <c r="B52" s="92"/>
      <c r="C52" s="29" t="s">
        <v>12</v>
      </c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22"/>
      <c r="S52" s="87"/>
      <c r="T52" s="87"/>
      <c r="U52" s="87"/>
      <c r="V52" s="89"/>
      <c r="W52" s="89"/>
    </row>
    <row r="53" spans="1:53" s="24" customFormat="1" ht="11.45" customHeight="1" x14ac:dyDescent="0.15">
      <c r="A53" s="22"/>
      <c r="B53" s="85" t="s">
        <v>17</v>
      </c>
      <c r="C53" s="85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22"/>
      <c r="S53" s="87"/>
      <c r="T53" s="87"/>
      <c r="U53" s="87"/>
      <c r="V53" s="89"/>
      <c r="W53" s="89"/>
    </row>
    <row r="54" spans="1:53" s="33" customFormat="1" ht="3.75" customHeight="1" x14ac:dyDescent="0.15">
      <c r="B54" s="34"/>
      <c r="C54" s="34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22"/>
      <c r="S54" s="30"/>
      <c r="T54" s="30"/>
      <c r="U54" s="30"/>
      <c r="V54" s="30"/>
      <c r="W54" s="30"/>
    </row>
    <row r="55" spans="1:53" s="36" customFormat="1" ht="15.75" customHeight="1" x14ac:dyDescent="0.15">
      <c r="B55" s="37"/>
      <c r="C55" s="37"/>
      <c r="D55" s="37" t="s">
        <v>2</v>
      </c>
      <c r="E55" s="37" t="s">
        <v>18</v>
      </c>
      <c r="F55" s="37" t="s">
        <v>19</v>
      </c>
      <c r="G55" s="37" t="s">
        <v>20</v>
      </c>
      <c r="H55" s="37" t="s">
        <v>21</v>
      </c>
      <c r="I55" s="37" t="s">
        <v>22</v>
      </c>
      <c r="J55" s="37" t="s">
        <v>23</v>
      </c>
      <c r="K55" s="37"/>
      <c r="L55" s="38" t="s">
        <v>24</v>
      </c>
      <c r="M55" s="38" t="s">
        <v>9</v>
      </c>
      <c r="N55" s="38" t="s">
        <v>13</v>
      </c>
      <c r="O55" s="38" t="s">
        <v>25</v>
      </c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</row>
    <row r="56" spans="1:53" s="36" customFormat="1" ht="22.5" customHeight="1" x14ac:dyDescent="0.15">
      <c r="B56" s="82" t="s">
        <v>9</v>
      </c>
      <c r="C56" s="39" t="s">
        <v>26</v>
      </c>
      <c r="D56" s="37" t="e">
        <f t="shared" ref="D56:D61" si="0">AVERAGE(D7,D15,D23,D31,D39,D47)</f>
        <v>#DIV/0!</v>
      </c>
      <c r="E56" s="37" t="e">
        <f t="shared" ref="E56:E61" si="1">AVERAGE(F7,F15,F23,F31,F39,F47)</f>
        <v>#DIV/0!</v>
      </c>
      <c r="F56" s="37" t="e">
        <f t="shared" ref="F56:F61" si="2">AVERAGE(H7,H15,H23,H31,H39,H47)</f>
        <v>#DIV/0!</v>
      </c>
      <c r="G56" s="40" t="e">
        <f t="shared" ref="G56:G61" si="3">AVERAGE(J7,J15,J23,J31,J39,J47)</f>
        <v>#DIV/0!</v>
      </c>
      <c r="H56" s="40" t="e">
        <f t="shared" ref="H56:H61" si="4">AVERAGE(L7,L15,L23,L31,L39,L47)</f>
        <v>#DIV/0!</v>
      </c>
      <c r="I56" s="40" t="e">
        <f t="shared" ref="I56:I61" si="5">AVERAGE(N7,N15,N23,N31,N39,N47)</f>
        <v>#DIV/0!</v>
      </c>
      <c r="J56" s="37" t="e">
        <f t="shared" ref="J56:J61" si="6">AVERAGE(P7,P15,P23,P31,P39,P47)</f>
        <v>#DIV/0!</v>
      </c>
      <c r="K56" s="37"/>
      <c r="L56" s="38">
        <v>180</v>
      </c>
      <c r="M56" s="38">
        <f>COUNTIF(66:66,"&gt;179")</f>
        <v>0</v>
      </c>
      <c r="N56" s="38">
        <f>COUNTIF(70:70,"&gt;179")</f>
        <v>0</v>
      </c>
      <c r="O56" s="38">
        <f>SUM(M56:N56)</f>
        <v>0</v>
      </c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41" t="s">
        <v>27</v>
      </c>
      <c r="AA56" s="41" t="e">
        <f>VLOOKUP(S48,$AD$56:$AH$61,3,TRUE)</f>
        <v>#N/A</v>
      </c>
      <c r="AB56" s="41" t="e">
        <f>VLOOKUP(S51,$AE$56:$AH$61,2,TRUE)</f>
        <v>#N/A</v>
      </c>
      <c r="AC56" s="41" t="e">
        <f>MAX(AA56:AB56)</f>
        <v>#N/A</v>
      </c>
      <c r="AD56" s="42">
        <v>0</v>
      </c>
      <c r="AE56" s="42">
        <v>0</v>
      </c>
      <c r="AF56" s="42">
        <v>1</v>
      </c>
      <c r="AG56" s="43" t="s">
        <v>28</v>
      </c>
      <c r="AH56" s="44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</row>
    <row r="57" spans="1:53" s="36" customFormat="1" ht="23.25" customHeight="1" x14ac:dyDescent="0.15">
      <c r="B57" s="82"/>
      <c r="C57" s="39" t="s">
        <v>29</v>
      </c>
      <c r="D57" s="37" t="e">
        <f t="shared" si="0"/>
        <v>#DIV/0!</v>
      </c>
      <c r="E57" s="37" t="e">
        <f t="shared" si="1"/>
        <v>#DIV/0!</v>
      </c>
      <c r="F57" s="37" t="e">
        <f t="shared" si="2"/>
        <v>#DIV/0!</v>
      </c>
      <c r="G57" s="40" t="e">
        <f t="shared" si="3"/>
        <v>#DIV/0!</v>
      </c>
      <c r="H57" s="40" t="e">
        <f t="shared" si="4"/>
        <v>#DIV/0!</v>
      </c>
      <c r="I57" s="40" t="e">
        <f t="shared" si="5"/>
        <v>#DIV/0!</v>
      </c>
      <c r="J57" s="37" t="e">
        <f t="shared" si="6"/>
        <v>#DIV/0!</v>
      </c>
      <c r="K57" s="37"/>
      <c r="L57" s="38">
        <v>140</v>
      </c>
      <c r="M57" s="38">
        <f>31-COUNTIF(66:66,0)-M56-M58</f>
        <v>0</v>
      </c>
      <c r="N57" s="38">
        <f>31-COUNTIF(70:70,0)-N56-N58</f>
        <v>0</v>
      </c>
      <c r="O57" s="38">
        <f t="shared" ref="O57:O61" si="7">SUM(M57:N57)</f>
        <v>0</v>
      </c>
      <c r="P57" s="37"/>
      <c r="Q57" s="37"/>
      <c r="R57" s="37"/>
      <c r="S57" s="83"/>
      <c r="T57" s="37"/>
      <c r="U57" s="37"/>
      <c r="V57" s="37"/>
      <c r="W57" s="37"/>
      <c r="X57" s="37"/>
      <c r="Y57" s="37"/>
      <c r="Z57" s="41" t="s">
        <v>9</v>
      </c>
      <c r="AA57" s="41">
        <f>VLOOKUP(Z27,$AD$56:$AH$61,3,TRUE)</f>
        <v>1</v>
      </c>
      <c r="AB57" s="41">
        <f>VLOOKUP(AB27,$AE$56:$AH$61,2,TRUE)</f>
        <v>1</v>
      </c>
      <c r="AC57" s="41">
        <f>MAX(AA57:AB57)</f>
        <v>1</v>
      </c>
      <c r="AD57" s="42">
        <v>120</v>
      </c>
      <c r="AE57" s="42">
        <v>80</v>
      </c>
      <c r="AF57" s="42">
        <v>2</v>
      </c>
      <c r="AG57" s="45" t="s">
        <v>30</v>
      </c>
      <c r="AH57" s="46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</row>
    <row r="58" spans="1:53" s="47" customFormat="1" ht="29.25" customHeight="1" x14ac:dyDescent="0.15">
      <c r="B58" s="82"/>
      <c r="C58" s="48" t="s">
        <v>31</v>
      </c>
      <c r="D58" s="49" t="e">
        <f t="shared" si="0"/>
        <v>#DIV/0!</v>
      </c>
      <c r="E58" s="49" t="e">
        <f t="shared" si="1"/>
        <v>#DIV/0!</v>
      </c>
      <c r="F58" s="49" t="e">
        <f t="shared" si="2"/>
        <v>#DIV/0!</v>
      </c>
      <c r="G58" s="50" t="e">
        <f t="shared" si="3"/>
        <v>#DIV/0!</v>
      </c>
      <c r="H58" s="50" t="e">
        <f t="shared" si="4"/>
        <v>#DIV/0!</v>
      </c>
      <c r="I58" s="50" t="e">
        <f t="shared" si="5"/>
        <v>#DIV/0!</v>
      </c>
      <c r="J58" s="49" t="e">
        <f t="shared" si="6"/>
        <v>#DIV/0!</v>
      </c>
      <c r="K58" s="49"/>
      <c r="L58" s="51">
        <v>130</v>
      </c>
      <c r="M58" s="51">
        <f>COUNTIF(66:66,"&lt;131")-COUNTIF(66:66,0)</f>
        <v>0</v>
      </c>
      <c r="N58" s="51">
        <f>COUNTIF(70:70,"&lt;131")-COUNTIF(70:70,0)</f>
        <v>0</v>
      </c>
      <c r="O58" s="51">
        <f>SUM(M58:N58)</f>
        <v>0</v>
      </c>
      <c r="P58" s="49"/>
      <c r="Q58" s="49"/>
      <c r="R58" s="49"/>
      <c r="S58" s="83"/>
      <c r="T58" s="49"/>
      <c r="U58" s="49"/>
      <c r="V58" s="49"/>
      <c r="W58" s="49"/>
      <c r="X58" s="49"/>
      <c r="Y58" s="49"/>
      <c r="Z58" s="52" t="s">
        <v>13</v>
      </c>
      <c r="AA58" s="41">
        <f>VLOOKUP(Z28,$AD$56:$AH$61,3,TRUE)</f>
        <v>1</v>
      </c>
      <c r="AB58" s="41">
        <f>VLOOKUP(AB28,$AE$56:$AH$61,2,TRUE)</f>
        <v>1</v>
      </c>
      <c r="AC58" s="41">
        <f>MAX(AA58:AB58)</f>
        <v>1</v>
      </c>
      <c r="AD58" s="42">
        <v>130</v>
      </c>
      <c r="AE58" s="53">
        <v>85</v>
      </c>
      <c r="AF58" s="53">
        <v>3</v>
      </c>
      <c r="AG58" s="45" t="s">
        <v>32</v>
      </c>
      <c r="AH58" s="46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</row>
    <row r="59" spans="1:53" s="47" customFormat="1" ht="7.5" customHeight="1" x14ac:dyDescent="0.15">
      <c r="B59" s="84" t="s">
        <v>13</v>
      </c>
      <c r="C59" s="48" t="s">
        <v>26</v>
      </c>
      <c r="D59" s="49" t="e">
        <f t="shared" si="0"/>
        <v>#DIV/0!</v>
      </c>
      <c r="E59" s="49" t="e">
        <f t="shared" si="1"/>
        <v>#DIV/0!</v>
      </c>
      <c r="F59" s="49" t="e">
        <f t="shared" si="2"/>
        <v>#DIV/0!</v>
      </c>
      <c r="G59" s="50" t="e">
        <f t="shared" si="3"/>
        <v>#DIV/0!</v>
      </c>
      <c r="H59" s="50" t="e">
        <f t="shared" si="4"/>
        <v>#DIV/0!</v>
      </c>
      <c r="I59" s="50" t="e">
        <f t="shared" si="5"/>
        <v>#DIV/0!</v>
      </c>
      <c r="J59" s="49" t="e">
        <f t="shared" si="6"/>
        <v>#DIV/0!</v>
      </c>
      <c r="K59" s="49"/>
      <c r="L59" s="51" t="s">
        <v>33</v>
      </c>
      <c r="M59" s="51" t="s">
        <v>9</v>
      </c>
      <c r="N59" s="51" t="s">
        <v>13</v>
      </c>
      <c r="O59" s="51">
        <f t="shared" si="7"/>
        <v>0</v>
      </c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52"/>
      <c r="AA59" s="52"/>
      <c r="AB59" s="52"/>
      <c r="AC59" s="52"/>
      <c r="AD59" s="53">
        <v>140</v>
      </c>
      <c r="AE59" s="53">
        <v>90</v>
      </c>
      <c r="AF59" s="53">
        <v>4</v>
      </c>
      <c r="AG59" s="45" t="s">
        <v>34</v>
      </c>
      <c r="AH59" s="46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</row>
    <row r="60" spans="1:53" s="47" customFormat="1" ht="7.5" customHeight="1" x14ac:dyDescent="0.15">
      <c r="B60" s="84"/>
      <c r="C60" s="48" t="s">
        <v>29</v>
      </c>
      <c r="D60" s="49" t="e">
        <f t="shared" si="0"/>
        <v>#DIV/0!</v>
      </c>
      <c r="E60" s="49" t="e">
        <f t="shared" si="1"/>
        <v>#DIV/0!</v>
      </c>
      <c r="F60" s="49" t="e">
        <f t="shared" si="2"/>
        <v>#DIV/0!</v>
      </c>
      <c r="G60" s="50" t="e">
        <f t="shared" si="3"/>
        <v>#DIV/0!</v>
      </c>
      <c r="H60" s="50" t="e">
        <f t="shared" si="4"/>
        <v>#DIV/0!</v>
      </c>
      <c r="I60" s="50" t="e">
        <f t="shared" si="5"/>
        <v>#DIV/0!</v>
      </c>
      <c r="J60" s="49" t="e">
        <f t="shared" si="6"/>
        <v>#DIV/0!</v>
      </c>
      <c r="K60" s="49"/>
      <c r="L60" s="51">
        <v>110</v>
      </c>
      <c r="M60" s="51">
        <f>COUNTIF(68:68,"&gt;109")</f>
        <v>0</v>
      </c>
      <c r="N60" s="51">
        <f>COUNTIF(72:72,"&gt;109")</f>
        <v>0</v>
      </c>
      <c r="O60" s="51">
        <f t="shared" si="7"/>
        <v>0</v>
      </c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52"/>
      <c r="AA60" s="52"/>
      <c r="AB60" s="52"/>
      <c r="AC60" s="52"/>
      <c r="AD60" s="53">
        <v>160</v>
      </c>
      <c r="AE60" s="53">
        <v>100</v>
      </c>
      <c r="AF60" s="53">
        <v>5</v>
      </c>
      <c r="AG60" s="45" t="s">
        <v>35</v>
      </c>
      <c r="AH60" s="46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</row>
    <row r="61" spans="1:53" s="47" customFormat="1" ht="7.5" customHeight="1" x14ac:dyDescent="0.15">
      <c r="B61" s="84"/>
      <c r="C61" s="48" t="s">
        <v>31</v>
      </c>
      <c r="D61" s="49" t="e">
        <f t="shared" si="0"/>
        <v>#DIV/0!</v>
      </c>
      <c r="E61" s="49" t="e">
        <f t="shared" si="1"/>
        <v>#DIV/0!</v>
      </c>
      <c r="F61" s="49" t="e">
        <f t="shared" si="2"/>
        <v>#DIV/0!</v>
      </c>
      <c r="G61" s="50" t="e">
        <f t="shared" si="3"/>
        <v>#DIV/0!</v>
      </c>
      <c r="H61" s="50" t="e">
        <f t="shared" si="4"/>
        <v>#DIV/0!</v>
      </c>
      <c r="I61" s="50" t="e">
        <f t="shared" si="5"/>
        <v>#DIV/0!</v>
      </c>
      <c r="J61" s="49" t="e">
        <f t="shared" si="6"/>
        <v>#DIV/0!</v>
      </c>
      <c r="K61" s="49"/>
      <c r="L61" s="51">
        <v>90</v>
      </c>
      <c r="M61" s="51">
        <f>31-COUNTIF(68:68,0)-M60-M62</f>
        <v>0</v>
      </c>
      <c r="N61" s="51">
        <f>31-COUNTIF(72:72,0)-N60-N62</f>
        <v>0</v>
      </c>
      <c r="O61" s="51">
        <f t="shared" si="7"/>
        <v>0</v>
      </c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52"/>
      <c r="AA61" s="52"/>
      <c r="AB61" s="52"/>
      <c r="AC61" s="52"/>
      <c r="AD61" s="53">
        <v>180</v>
      </c>
      <c r="AE61" s="53">
        <v>110</v>
      </c>
      <c r="AF61" s="53">
        <v>6</v>
      </c>
      <c r="AG61" s="45" t="s">
        <v>36</v>
      </c>
      <c r="AH61" s="46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</row>
    <row r="62" spans="1:53" s="47" customFormat="1" ht="7.5" customHeight="1" x14ac:dyDescent="0.15"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51">
        <v>85</v>
      </c>
      <c r="M62" s="51">
        <f>COUNTIF(68:68,"&lt;84")-COUNTIF(68:68,0)</f>
        <v>0</v>
      </c>
      <c r="N62" s="51">
        <f>COUNTIF(72:72,"&lt;84")-COUNTIF(72:72,0)</f>
        <v>0</v>
      </c>
      <c r="O62" s="51">
        <f>SUM(M62:N62)</f>
        <v>0</v>
      </c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53"/>
      <c r="AH62" s="53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</row>
    <row r="63" spans="1:53" s="47" customFormat="1" ht="7.5" customHeight="1" x14ac:dyDescent="0.15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53"/>
      <c r="AH63" s="53"/>
      <c r="AI63" s="53"/>
      <c r="AJ63" s="53"/>
      <c r="AK63" s="51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</row>
    <row r="64" spans="1:53" s="47" customFormat="1" ht="7.5" customHeight="1" x14ac:dyDescent="0.15">
      <c r="B64" s="49">
        <f>MONTH(B65)</f>
        <v>1</v>
      </c>
      <c r="C64" s="49">
        <f t="shared" ref="C64:AF64" si="8">MONTH(C65)</f>
        <v>1</v>
      </c>
      <c r="D64" s="49">
        <f t="shared" si="8"/>
        <v>1</v>
      </c>
      <c r="E64" s="49">
        <f t="shared" si="8"/>
        <v>1</v>
      </c>
      <c r="F64" s="49">
        <f t="shared" si="8"/>
        <v>1</v>
      </c>
      <c r="G64" s="49">
        <f t="shared" si="8"/>
        <v>1</v>
      </c>
      <c r="H64" s="49">
        <f t="shared" si="8"/>
        <v>1</v>
      </c>
      <c r="I64" s="49">
        <f t="shared" si="8"/>
        <v>1</v>
      </c>
      <c r="J64" s="49">
        <f t="shared" si="8"/>
        <v>1</v>
      </c>
      <c r="K64" s="49">
        <f t="shared" si="8"/>
        <v>1</v>
      </c>
      <c r="L64" s="49">
        <f t="shared" si="8"/>
        <v>1</v>
      </c>
      <c r="M64" s="49">
        <f t="shared" si="8"/>
        <v>1</v>
      </c>
      <c r="N64" s="49">
        <f t="shared" si="8"/>
        <v>1</v>
      </c>
      <c r="O64" s="49">
        <f t="shared" si="8"/>
        <v>1</v>
      </c>
      <c r="P64" s="49">
        <f t="shared" si="8"/>
        <v>1</v>
      </c>
      <c r="Q64" s="49">
        <f t="shared" si="8"/>
        <v>1</v>
      </c>
      <c r="R64" s="49">
        <f t="shared" si="8"/>
        <v>1</v>
      </c>
      <c r="S64" s="49">
        <f t="shared" si="8"/>
        <v>1</v>
      </c>
      <c r="T64" s="49">
        <f t="shared" si="8"/>
        <v>1</v>
      </c>
      <c r="U64" s="49">
        <f t="shared" si="8"/>
        <v>1</v>
      </c>
      <c r="V64" s="49">
        <f t="shared" si="8"/>
        <v>1</v>
      </c>
      <c r="W64" s="49">
        <f t="shared" si="8"/>
        <v>1</v>
      </c>
      <c r="X64" s="49">
        <f t="shared" si="8"/>
        <v>1</v>
      </c>
      <c r="Y64" s="49">
        <f t="shared" si="8"/>
        <v>1</v>
      </c>
      <c r="Z64" s="49">
        <f t="shared" si="8"/>
        <v>1</v>
      </c>
      <c r="AA64" s="49">
        <f t="shared" si="8"/>
        <v>1</v>
      </c>
      <c r="AB64" s="49">
        <f t="shared" si="8"/>
        <v>1</v>
      </c>
      <c r="AC64" s="49">
        <f t="shared" si="8"/>
        <v>1</v>
      </c>
      <c r="AD64" s="49">
        <f t="shared" si="8"/>
        <v>1</v>
      </c>
      <c r="AE64" s="49">
        <f t="shared" si="8"/>
        <v>1</v>
      </c>
      <c r="AF64" s="49">
        <f t="shared" si="8"/>
        <v>1</v>
      </c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</row>
    <row r="65" spans="1:53" s="36" customFormat="1" ht="7.5" customHeight="1" x14ac:dyDescent="0.15">
      <c r="A65" s="54"/>
      <c r="B65" s="55">
        <f>IF(B75&lt;&gt;"",B75,IF(C75&lt;&gt;"",C75,IF(D75&lt;&gt;"",D75,IF(E75&lt;&gt;"",E75,IF(F75&lt;&gt;"",F75,IF(G75&lt;&gt;"",G75,H75))))))</f>
        <v>42736</v>
      </c>
      <c r="C65" s="55">
        <f>B65+1</f>
        <v>42737</v>
      </c>
      <c r="D65" s="55">
        <f t="shared" ref="D65:AF65" si="9">C65+1</f>
        <v>42738</v>
      </c>
      <c r="E65" s="55">
        <f t="shared" si="9"/>
        <v>42739</v>
      </c>
      <c r="F65" s="55">
        <f t="shared" si="9"/>
        <v>42740</v>
      </c>
      <c r="G65" s="55">
        <f t="shared" si="9"/>
        <v>42741</v>
      </c>
      <c r="H65" s="55">
        <f t="shared" si="9"/>
        <v>42742</v>
      </c>
      <c r="I65" s="55">
        <f t="shared" si="9"/>
        <v>42743</v>
      </c>
      <c r="J65" s="55">
        <f t="shared" si="9"/>
        <v>42744</v>
      </c>
      <c r="K65" s="55">
        <f t="shared" si="9"/>
        <v>42745</v>
      </c>
      <c r="L65" s="55">
        <f t="shared" si="9"/>
        <v>42746</v>
      </c>
      <c r="M65" s="55">
        <f t="shared" si="9"/>
        <v>42747</v>
      </c>
      <c r="N65" s="55">
        <f t="shared" si="9"/>
        <v>42748</v>
      </c>
      <c r="O65" s="55">
        <f t="shared" si="9"/>
        <v>42749</v>
      </c>
      <c r="P65" s="55">
        <f t="shared" si="9"/>
        <v>42750</v>
      </c>
      <c r="Q65" s="55">
        <f t="shared" si="9"/>
        <v>42751</v>
      </c>
      <c r="R65" s="55">
        <f t="shared" si="9"/>
        <v>42752</v>
      </c>
      <c r="S65" s="55">
        <f t="shared" si="9"/>
        <v>42753</v>
      </c>
      <c r="T65" s="55">
        <f t="shared" si="9"/>
        <v>42754</v>
      </c>
      <c r="U65" s="55">
        <f t="shared" si="9"/>
        <v>42755</v>
      </c>
      <c r="V65" s="55">
        <f t="shared" si="9"/>
        <v>42756</v>
      </c>
      <c r="W65" s="55">
        <f t="shared" si="9"/>
        <v>42757</v>
      </c>
      <c r="X65" s="55">
        <f t="shared" si="9"/>
        <v>42758</v>
      </c>
      <c r="Y65" s="55">
        <f t="shared" si="9"/>
        <v>42759</v>
      </c>
      <c r="Z65" s="55">
        <f>Y65+1</f>
        <v>42760</v>
      </c>
      <c r="AA65" s="55">
        <f t="shared" si="9"/>
        <v>42761</v>
      </c>
      <c r="AB65" s="55">
        <f t="shared" si="9"/>
        <v>42762</v>
      </c>
      <c r="AC65" s="55">
        <f t="shared" si="9"/>
        <v>42763</v>
      </c>
      <c r="AD65" s="55">
        <f t="shared" si="9"/>
        <v>42764</v>
      </c>
      <c r="AE65" s="55">
        <f>AD65+1</f>
        <v>42765</v>
      </c>
      <c r="AF65" s="55">
        <f t="shared" si="9"/>
        <v>42766</v>
      </c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37"/>
      <c r="AS65" s="37"/>
      <c r="AT65" s="37"/>
      <c r="AU65" s="37"/>
      <c r="AV65" s="37"/>
      <c r="AW65" s="37"/>
      <c r="AX65" s="37"/>
      <c r="AY65" s="37"/>
      <c r="AZ65" s="37"/>
      <c r="BA65" s="37"/>
    </row>
    <row r="66" spans="1:53" s="36" customFormat="1" ht="7.5" customHeight="1" x14ac:dyDescent="0.15">
      <c r="B66" s="37">
        <f>HLOOKUP(B$65,$B$75:$AQ$83,2,FALSE)</f>
        <v>0</v>
      </c>
      <c r="C66" s="37">
        <f t="shared" ref="C66:AC66" si="10">HLOOKUP(C$65,$B$75:$AQ$83,2,FALSE)</f>
        <v>0</v>
      </c>
      <c r="D66" s="37">
        <f t="shared" si="10"/>
        <v>0</v>
      </c>
      <c r="E66" s="37">
        <f t="shared" si="10"/>
        <v>0</v>
      </c>
      <c r="F66" s="37">
        <f t="shared" si="10"/>
        <v>0</v>
      </c>
      <c r="G66" s="37">
        <f t="shared" si="10"/>
        <v>0</v>
      </c>
      <c r="H66" s="37">
        <f t="shared" si="10"/>
        <v>0</v>
      </c>
      <c r="I66" s="37">
        <f t="shared" si="10"/>
        <v>0</v>
      </c>
      <c r="J66" s="37">
        <f t="shared" si="10"/>
        <v>0</v>
      </c>
      <c r="K66" s="37">
        <f t="shared" si="10"/>
        <v>0</v>
      </c>
      <c r="L66" s="37">
        <f t="shared" si="10"/>
        <v>0</v>
      </c>
      <c r="M66" s="37">
        <f t="shared" si="10"/>
        <v>0</v>
      </c>
      <c r="N66" s="37">
        <f t="shared" si="10"/>
        <v>0</v>
      </c>
      <c r="O66" s="37">
        <f t="shared" si="10"/>
        <v>0</v>
      </c>
      <c r="P66" s="37">
        <f t="shared" si="10"/>
        <v>0</v>
      </c>
      <c r="Q66" s="37">
        <f t="shared" si="10"/>
        <v>0</v>
      </c>
      <c r="R66" s="37">
        <f t="shared" si="10"/>
        <v>0</v>
      </c>
      <c r="S66" s="37">
        <f t="shared" si="10"/>
        <v>0</v>
      </c>
      <c r="T66" s="37">
        <f t="shared" si="10"/>
        <v>0</v>
      </c>
      <c r="U66" s="37">
        <f t="shared" si="10"/>
        <v>0</v>
      </c>
      <c r="V66" s="37">
        <f t="shared" si="10"/>
        <v>0</v>
      </c>
      <c r="W66" s="37">
        <f t="shared" si="10"/>
        <v>0</v>
      </c>
      <c r="X66" s="37">
        <f t="shared" si="10"/>
        <v>0</v>
      </c>
      <c r="Y66" s="37">
        <f t="shared" si="10"/>
        <v>0</v>
      </c>
      <c r="Z66" s="37">
        <f t="shared" si="10"/>
        <v>0</v>
      </c>
      <c r="AA66" s="37">
        <f t="shared" si="10"/>
        <v>0</v>
      </c>
      <c r="AB66" s="37">
        <f t="shared" si="10"/>
        <v>0</v>
      </c>
      <c r="AC66" s="37">
        <f t="shared" si="10"/>
        <v>0</v>
      </c>
      <c r="AD66" s="37">
        <f>IF(AD64&lt;&gt;B64,0,HLOOKUP(AD$65,$B$75:$AQ$83,2,FALSE))</f>
        <v>0</v>
      </c>
      <c r="AE66" s="37">
        <f>IF(AE64&lt;&gt;B64,0,HLOOKUP(AE$65,$B$75:$AQ$83,2,FALSE))</f>
        <v>0</v>
      </c>
      <c r="AF66" s="37">
        <f>IF(AF64&lt;&gt;B64,0,HLOOKUP(AF$65,$B$75:$AQ$83,2,FALSE))</f>
        <v>0</v>
      </c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</row>
    <row r="67" spans="1:53" s="36" customFormat="1" ht="7.5" customHeight="1" x14ac:dyDescent="0.15">
      <c r="B67" s="37">
        <f>HLOOKUP(B$65,$B$75:$AQ$83,3,FALSE)</f>
        <v>0</v>
      </c>
      <c r="C67" s="37">
        <f t="shared" ref="C67:AC67" si="11">HLOOKUP(C$65,$B$75:$AQ$83,3,FALSE)</f>
        <v>0</v>
      </c>
      <c r="D67" s="37">
        <f t="shared" si="11"/>
        <v>0</v>
      </c>
      <c r="E67" s="37">
        <f t="shared" si="11"/>
        <v>0</v>
      </c>
      <c r="F67" s="37">
        <f t="shared" si="11"/>
        <v>0</v>
      </c>
      <c r="G67" s="37">
        <f t="shared" si="11"/>
        <v>0</v>
      </c>
      <c r="H67" s="37">
        <f t="shared" si="11"/>
        <v>0</v>
      </c>
      <c r="I67" s="37">
        <f t="shared" si="11"/>
        <v>0</v>
      </c>
      <c r="J67" s="37">
        <f t="shared" si="11"/>
        <v>0</v>
      </c>
      <c r="K67" s="37">
        <f t="shared" si="11"/>
        <v>0</v>
      </c>
      <c r="L67" s="37">
        <f t="shared" si="11"/>
        <v>0</v>
      </c>
      <c r="M67" s="37">
        <f t="shared" si="11"/>
        <v>0</v>
      </c>
      <c r="N67" s="37">
        <f t="shared" si="11"/>
        <v>0</v>
      </c>
      <c r="O67" s="37">
        <f t="shared" si="11"/>
        <v>0</v>
      </c>
      <c r="P67" s="37">
        <f t="shared" si="11"/>
        <v>0</v>
      </c>
      <c r="Q67" s="37">
        <f t="shared" si="11"/>
        <v>0</v>
      </c>
      <c r="R67" s="37">
        <f t="shared" si="11"/>
        <v>0</v>
      </c>
      <c r="S67" s="37">
        <f t="shared" si="11"/>
        <v>0</v>
      </c>
      <c r="T67" s="37">
        <f t="shared" si="11"/>
        <v>0</v>
      </c>
      <c r="U67" s="37">
        <f t="shared" si="11"/>
        <v>0</v>
      </c>
      <c r="V67" s="37">
        <f t="shared" si="11"/>
        <v>0</v>
      </c>
      <c r="W67" s="37">
        <f t="shared" si="11"/>
        <v>0</v>
      </c>
      <c r="X67" s="37">
        <f t="shared" si="11"/>
        <v>0</v>
      </c>
      <c r="Y67" s="37">
        <f t="shared" si="11"/>
        <v>0</v>
      </c>
      <c r="Z67" s="37">
        <f t="shared" si="11"/>
        <v>0</v>
      </c>
      <c r="AA67" s="37">
        <f t="shared" si="11"/>
        <v>0</v>
      </c>
      <c r="AB67" s="37">
        <f t="shared" si="11"/>
        <v>0</v>
      </c>
      <c r="AC67" s="37">
        <f t="shared" si="11"/>
        <v>0</v>
      </c>
      <c r="AD67" s="37">
        <f>IF(AD64&lt;&gt;B64,0,HLOOKUP(AD$65,$B$75:$AQ$83,3,FALSE))</f>
        <v>0</v>
      </c>
      <c r="AE67" s="37">
        <f>IF(AE64&lt;&gt;B64,0,HLOOKUP(AE$65,$B$75:$AQ$83,3,FALSE))</f>
        <v>0</v>
      </c>
      <c r="AF67" s="37">
        <f>IF(AF64&lt;&gt;B64,0,HLOOKUP(AF$65,$B$75:$AQ$83,3,FALSE))</f>
        <v>0</v>
      </c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</row>
    <row r="68" spans="1:53" s="36" customFormat="1" ht="7.5" customHeight="1" x14ac:dyDescent="0.15">
      <c r="B68" s="37">
        <f>HLOOKUP(B$65,$B$75:$AQ$83,4,FALSE)</f>
        <v>0</v>
      </c>
      <c r="C68" s="37">
        <f t="shared" ref="C68:AC68" si="12">HLOOKUP(C$65,$B$75:$AQ$83,4,FALSE)</f>
        <v>0</v>
      </c>
      <c r="D68" s="37">
        <f t="shared" si="12"/>
        <v>0</v>
      </c>
      <c r="E68" s="37">
        <f t="shared" si="12"/>
        <v>0</v>
      </c>
      <c r="F68" s="37">
        <f t="shared" si="12"/>
        <v>0</v>
      </c>
      <c r="G68" s="37">
        <f t="shared" si="12"/>
        <v>0</v>
      </c>
      <c r="H68" s="37">
        <f t="shared" si="12"/>
        <v>0</v>
      </c>
      <c r="I68" s="37">
        <f t="shared" si="12"/>
        <v>0</v>
      </c>
      <c r="J68" s="37">
        <f t="shared" si="12"/>
        <v>0</v>
      </c>
      <c r="K68" s="37">
        <f t="shared" si="12"/>
        <v>0</v>
      </c>
      <c r="L68" s="37">
        <f t="shared" si="12"/>
        <v>0</v>
      </c>
      <c r="M68" s="37">
        <f t="shared" si="12"/>
        <v>0</v>
      </c>
      <c r="N68" s="37">
        <f t="shared" si="12"/>
        <v>0</v>
      </c>
      <c r="O68" s="37">
        <f t="shared" si="12"/>
        <v>0</v>
      </c>
      <c r="P68" s="37">
        <f t="shared" si="12"/>
        <v>0</v>
      </c>
      <c r="Q68" s="37">
        <f t="shared" si="12"/>
        <v>0</v>
      </c>
      <c r="R68" s="37">
        <f t="shared" si="12"/>
        <v>0</v>
      </c>
      <c r="S68" s="37">
        <f t="shared" si="12"/>
        <v>0</v>
      </c>
      <c r="T68" s="37">
        <f t="shared" si="12"/>
        <v>0</v>
      </c>
      <c r="U68" s="37">
        <f t="shared" si="12"/>
        <v>0</v>
      </c>
      <c r="V68" s="37">
        <f t="shared" si="12"/>
        <v>0</v>
      </c>
      <c r="W68" s="37">
        <f t="shared" si="12"/>
        <v>0</v>
      </c>
      <c r="X68" s="37">
        <f t="shared" si="12"/>
        <v>0</v>
      </c>
      <c r="Y68" s="37">
        <f t="shared" si="12"/>
        <v>0</v>
      </c>
      <c r="Z68" s="37">
        <f t="shared" si="12"/>
        <v>0</v>
      </c>
      <c r="AA68" s="37">
        <f t="shared" si="12"/>
        <v>0</v>
      </c>
      <c r="AB68" s="37">
        <f t="shared" si="12"/>
        <v>0</v>
      </c>
      <c r="AC68" s="37">
        <f t="shared" si="12"/>
        <v>0</v>
      </c>
      <c r="AD68" s="37">
        <f>IF(AD64&lt;&gt;B64,0,HLOOKUP(AD$65,$B$75:$AQ$83,4,FALSE))</f>
        <v>0</v>
      </c>
      <c r="AE68" s="37">
        <f>IF(AE64&lt;&gt;B64,0,HLOOKUP(AE$65,$B$75:$AQ$83,4,FALSE))</f>
        <v>0</v>
      </c>
      <c r="AF68" s="37">
        <f>IF(AF64&lt;&gt;B64,0,HLOOKUP(AF$65,$B$75:$AQ$83,4,FALSE))</f>
        <v>0</v>
      </c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</row>
    <row r="69" spans="1:53" s="36" customFormat="1" ht="7.5" customHeight="1" x14ac:dyDescent="0.15">
      <c r="B69" s="37">
        <f>HLOOKUP(B$65,$B$75:$AQ$83,5,FALSE)</f>
        <v>0</v>
      </c>
      <c r="C69" s="37">
        <f t="shared" ref="C69:AC69" si="13">HLOOKUP(C$65,$B$75:$AQ$83,5,FALSE)</f>
        <v>0</v>
      </c>
      <c r="D69" s="37">
        <f t="shared" si="13"/>
        <v>0</v>
      </c>
      <c r="E69" s="37">
        <f t="shared" si="13"/>
        <v>0</v>
      </c>
      <c r="F69" s="37">
        <f t="shared" si="13"/>
        <v>0</v>
      </c>
      <c r="G69" s="37">
        <f t="shared" si="13"/>
        <v>0</v>
      </c>
      <c r="H69" s="37">
        <f t="shared" si="13"/>
        <v>0</v>
      </c>
      <c r="I69" s="37">
        <f t="shared" si="13"/>
        <v>0</v>
      </c>
      <c r="J69" s="37">
        <f t="shared" si="13"/>
        <v>0</v>
      </c>
      <c r="K69" s="37">
        <f t="shared" si="13"/>
        <v>0</v>
      </c>
      <c r="L69" s="37">
        <f t="shared" si="13"/>
        <v>0</v>
      </c>
      <c r="M69" s="37">
        <f t="shared" si="13"/>
        <v>0</v>
      </c>
      <c r="N69" s="37">
        <f t="shared" si="13"/>
        <v>0</v>
      </c>
      <c r="O69" s="37">
        <f t="shared" si="13"/>
        <v>0</v>
      </c>
      <c r="P69" s="37">
        <f t="shared" si="13"/>
        <v>0</v>
      </c>
      <c r="Q69" s="37">
        <f t="shared" si="13"/>
        <v>0</v>
      </c>
      <c r="R69" s="37">
        <f t="shared" si="13"/>
        <v>0</v>
      </c>
      <c r="S69" s="37">
        <f t="shared" si="13"/>
        <v>0</v>
      </c>
      <c r="T69" s="37">
        <f t="shared" si="13"/>
        <v>0</v>
      </c>
      <c r="U69" s="37">
        <f t="shared" si="13"/>
        <v>0</v>
      </c>
      <c r="V69" s="37">
        <f t="shared" si="13"/>
        <v>0</v>
      </c>
      <c r="W69" s="37">
        <f t="shared" si="13"/>
        <v>0</v>
      </c>
      <c r="X69" s="37">
        <f t="shared" si="13"/>
        <v>0</v>
      </c>
      <c r="Y69" s="37">
        <f t="shared" si="13"/>
        <v>0</v>
      </c>
      <c r="Z69" s="37">
        <f t="shared" si="13"/>
        <v>0</v>
      </c>
      <c r="AA69" s="37">
        <f t="shared" si="13"/>
        <v>0</v>
      </c>
      <c r="AB69" s="37">
        <f t="shared" si="13"/>
        <v>0</v>
      </c>
      <c r="AC69" s="37">
        <f t="shared" si="13"/>
        <v>0</v>
      </c>
      <c r="AD69" s="37">
        <f>IF(AD64&lt;&gt;B64,0,HLOOKUP(AD$65,$B$75:$AQ$83,5,FALSE))</f>
        <v>0</v>
      </c>
      <c r="AE69" s="37">
        <f>IF(AE64&lt;&gt;B64,0,HLOOKUP(AE$65,$B$75:$AQ$83,5,FALSE))</f>
        <v>0</v>
      </c>
      <c r="AF69" s="37">
        <f>IF(AF64&lt;&gt;B64,0,HLOOKUP(AF$65,$B$75:$AQ$83,5,FALSE))</f>
        <v>0</v>
      </c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</row>
    <row r="70" spans="1:53" s="36" customFormat="1" ht="7.5" customHeight="1" x14ac:dyDescent="0.15">
      <c r="B70" s="37">
        <f>HLOOKUP(B$65,$B$75:$AQ$83,6,FALSE)</f>
        <v>0</v>
      </c>
      <c r="C70" s="37">
        <f t="shared" ref="C70:AC70" si="14">HLOOKUP(C$65,$B$75:$AQ$83,6,FALSE)</f>
        <v>0</v>
      </c>
      <c r="D70" s="37">
        <f t="shared" si="14"/>
        <v>0</v>
      </c>
      <c r="E70" s="37">
        <f t="shared" si="14"/>
        <v>0</v>
      </c>
      <c r="F70" s="37">
        <f t="shared" si="14"/>
        <v>0</v>
      </c>
      <c r="G70" s="37">
        <f t="shared" si="14"/>
        <v>0</v>
      </c>
      <c r="H70" s="37">
        <f t="shared" si="14"/>
        <v>0</v>
      </c>
      <c r="I70" s="37">
        <f t="shared" si="14"/>
        <v>0</v>
      </c>
      <c r="J70" s="37">
        <f t="shared" si="14"/>
        <v>0</v>
      </c>
      <c r="K70" s="37">
        <f t="shared" si="14"/>
        <v>0</v>
      </c>
      <c r="L70" s="37">
        <f t="shared" si="14"/>
        <v>0</v>
      </c>
      <c r="M70" s="37">
        <f t="shared" si="14"/>
        <v>0</v>
      </c>
      <c r="N70" s="37">
        <f t="shared" si="14"/>
        <v>0</v>
      </c>
      <c r="O70" s="37">
        <f t="shared" si="14"/>
        <v>0</v>
      </c>
      <c r="P70" s="37">
        <f t="shared" si="14"/>
        <v>0</v>
      </c>
      <c r="Q70" s="37">
        <f t="shared" si="14"/>
        <v>0</v>
      </c>
      <c r="R70" s="37">
        <f t="shared" si="14"/>
        <v>0</v>
      </c>
      <c r="S70" s="37">
        <f t="shared" si="14"/>
        <v>0</v>
      </c>
      <c r="T70" s="37">
        <f t="shared" si="14"/>
        <v>0</v>
      </c>
      <c r="U70" s="37">
        <f t="shared" si="14"/>
        <v>0</v>
      </c>
      <c r="V70" s="37">
        <f t="shared" si="14"/>
        <v>0</v>
      </c>
      <c r="W70" s="37">
        <f t="shared" si="14"/>
        <v>0</v>
      </c>
      <c r="X70" s="37">
        <f t="shared" si="14"/>
        <v>0</v>
      </c>
      <c r="Y70" s="37">
        <f t="shared" si="14"/>
        <v>0</v>
      </c>
      <c r="Z70" s="37">
        <f t="shared" si="14"/>
        <v>0</v>
      </c>
      <c r="AA70" s="37">
        <f t="shared" si="14"/>
        <v>0</v>
      </c>
      <c r="AB70" s="37">
        <f t="shared" si="14"/>
        <v>0</v>
      </c>
      <c r="AC70" s="37">
        <f t="shared" si="14"/>
        <v>0</v>
      </c>
      <c r="AD70" s="37">
        <f>IF(AD64&lt;&gt;B64,0,HLOOKUP(AD$65,$B$75:$AQ$83,6,FALSE))</f>
        <v>0</v>
      </c>
      <c r="AE70" s="37">
        <f>IF(AE64&lt;&gt;B64,0,HLOOKUP(AE$65,$B$75:$AQ$83,6,FALSE))</f>
        <v>0</v>
      </c>
      <c r="AF70" s="37">
        <f>IF(AF64&lt;&gt;B64,0,HLOOKUP(AF$65,$B$75:$AQ$83,6,FALSE))</f>
        <v>0</v>
      </c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</row>
    <row r="71" spans="1:53" s="36" customFormat="1" ht="7.5" customHeight="1" x14ac:dyDescent="0.15">
      <c r="B71" s="37">
        <f>HLOOKUP(B$65,$B$75:$AQ$83,7,FALSE)</f>
        <v>0</v>
      </c>
      <c r="C71" s="37">
        <f t="shared" ref="C71:AC71" si="15">HLOOKUP(C$65,$B$75:$AQ$83,7,FALSE)</f>
        <v>0</v>
      </c>
      <c r="D71" s="37">
        <f t="shared" si="15"/>
        <v>0</v>
      </c>
      <c r="E71" s="37">
        <f t="shared" si="15"/>
        <v>0</v>
      </c>
      <c r="F71" s="37">
        <f t="shared" si="15"/>
        <v>0</v>
      </c>
      <c r="G71" s="37">
        <f t="shared" si="15"/>
        <v>0</v>
      </c>
      <c r="H71" s="37">
        <f t="shared" si="15"/>
        <v>0</v>
      </c>
      <c r="I71" s="37">
        <f t="shared" si="15"/>
        <v>0</v>
      </c>
      <c r="J71" s="37">
        <f t="shared" si="15"/>
        <v>0</v>
      </c>
      <c r="K71" s="37">
        <f t="shared" si="15"/>
        <v>0</v>
      </c>
      <c r="L71" s="37">
        <f t="shared" si="15"/>
        <v>0</v>
      </c>
      <c r="M71" s="37">
        <f t="shared" si="15"/>
        <v>0</v>
      </c>
      <c r="N71" s="37">
        <f t="shared" si="15"/>
        <v>0</v>
      </c>
      <c r="O71" s="37">
        <f t="shared" si="15"/>
        <v>0</v>
      </c>
      <c r="P71" s="37">
        <f t="shared" si="15"/>
        <v>0</v>
      </c>
      <c r="Q71" s="37">
        <f t="shared" si="15"/>
        <v>0</v>
      </c>
      <c r="R71" s="37">
        <f t="shared" si="15"/>
        <v>0</v>
      </c>
      <c r="S71" s="37">
        <f t="shared" si="15"/>
        <v>0</v>
      </c>
      <c r="T71" s="37">
        <f t="shared" si="15"/>
        <v>0</v>
      </c>
      <c r="U71" s="37">
        <f t="shared" si="15"/>
        <v>0</v>
      </c>
      <c r="V71" s="37">
        <f t="shared" si="15"/>
        <v>0</v>
      </c>
      <c r="W71" s="37">
        <f t="shared" si="15"/>
        <v>0</v>
      </c>
      <c r="X71" s="37">
        <f t="shared" si="15"/>
        <v>0</v>
      </c>
      <c r="Y71" s="37">
        <f t="shared" si="15"/>
        <v>0</v>
      </c>
      <c r="Z71" s="37">
        <f t="shared" si="15"/>
        <v>0</v>
      </c>
      <c r="AA71" s="37">
        <f t="shared" si="15"/>
        <v>0</v>
      </c>
      <c r="AB71" s="37">
        <f t="shared" si="15"/>
        <v>0</v>
      </c>
      <c r="AC71" s="37">
        <f t="shared" si="15"/>
        <v>0</v>
      </c>
      <c r="AD71" s="37">
        <f>IF(AD64&lt;&gt;B64,0,HLOOKUP(AD$65,$B$75:$AQ$83,7,FALSE))</f>
        <v>0</v>
      </c>
      <c r="AE71" s="37">
        <f>IF(AE64&lt;&gt;B64,0,HLOOKUP(AE$65,$B$75:$AQ$83,7,FALSE))</f>
        <v>0</v>
      </c>
      <c r="AF71" s="37">
        <f>IF(AF64&lt;&gt;B64,0,HLOOKUP(AF$65,$B$75:$AQ$83,7,FALSE))</f>
        <v>0</v>
      </c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</row>
    <row r="72" spans="1:53" s="36" customFormat="1" ht="7.5" customHeight="1" x14ac:dyDescent="0.15">
      <c r="B72" s="37">
        <f>HLOOKUP(B$65,$B$75:$AQ$83,8,FALSE)</f>
        <v>0</v>
      </c>
      <c r="C72" s="37">
        <f t="shared" ref="C72:AC72" si="16">HLOOKUP(C$65,$B$75:$AQ$83,8,FALSE)</f>
        <v>0</v>
      </c>
      <c r="D72" s="37">
        <f t="shared" si="16"/>
        <v>0</v>
      </c>
      <c r="E72" s="37">
        <f t="shared" si="16"/>
        <v>0</v>
      </c>
      <c r="F72" s="37">
        <f t="shared" si="16"/>
        <v>0</v>
      </c>
      <c r="G72" s="37">
        <f t="shared" si="16"/>
        <v>0</v>
      </c>
      <c r="H72" s="37">
        <f t="shared" si="16"/>
        <v>0</v>
      </c>
      <c r="I72" s="37">
        <f t="shared" si="16"/>
        <v>0</v>
      </c>
      <c r="J72" s="37">
        <f t="shared" si="16"/>
        <v>0</v>
      </c>
      <c r="K72" s="37">
        <f t="shared" si="16"/>
        <v>0</v>
      </c>
      <c r="L72" s="37">
        <f t="shared" si="16"/>
        <v>0</v>
      </c>
      <c r="M72" s="37">
        <f t="shared" si="16"/>
        <v>0</v>
      </c>
      <c r="N72" s="37">
        <f t="shared" si="16"/>
        <v>0</v>
      </c>
      <c r="O72" s="37">
        <f t="shared" si="16"/>
        <v>0</v>
      </c>
      <c r="P72" s="37">
        <f t="shared" si="16"/>
        <v>0</v>
      </c>
      <c r="Q72" s="37">
        <f t="shared" si="16"/>
        <v>0</v>
      </c>
      <c r="R72" s="37">
        <f t="shared" si="16"/>
        <v>0</v>
      </c>
      <c r="S72" s="37">
        <f t="shared" si="16"/>
        <v>0</v>
      </c>
      <c r="T72" s="37">
        <f t="shared" si="16"/>
        <v>0</v>
      </c>
      <c r="U72" s="37">
        <f t="shared" si="16"/>
        <v>0</v>
      </c>
      <c r="V72" s="37">
        <f t="shared" si="16"/>
        <v>0</v>
      </c>
      <c r="W72" s="37">
        <f t="shared" si="16"/>
        <v>0</v>
      </c>
      <c r="X72" s="37">
        <f t="shared" si="16"/>
        <v>0</v>
      </c>
      <c r="Y72" s="37">
        <f t="shared" si="16"/>
        <v>0</v>
      </c>
      <c r="Z72" s="37">
        <f t="shared" si="16"/>
        <v>0</v>
      </c>
      <c r="AA72" s="37">
        <f t="shared" si="16"/>
        <v>0</v>
      </c>
      <c r="AB72" s="37">
        <f t="shared" si="16"/>
        <v>0</v>
      </c>
      <c r="AC72" s="37">
        <f t="shared" si="16"/>
        <v>0</v>
      </c>
      <c r="AD72" s="37">
        <f>IF(AD64&lt;&gt;B64,0,HLOOKUP(AD$65,$B$75:$AQ$83,8,FALSE))</f>
        <v>0</v>
      </c>
      <c r="AE72" s="37">
        <f>IF(AE64&lt;&gt;B64,0,HLOOKUP(AE$65,$B$75:$AQ$83,8,FALSE))</f>
        <v>0</v>
      </c>
      <c r="AF72" s="37">
        <f>IF(AF64&lt;&gt;B64,0,HLOOKUP(AF$65,$B$75:$AQ$83,8,FALSE))</f>
        <v>0</v>
      </c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</row>
    <row r="73" spans="1:53" s="36" customFormat="1" ht="7.5" customHeight="1" x14ac:dyDescent="0.15">
      <c r="B73" s="37">
        <f>HLOOKUP(B$65,$B$75:$AQ$83,9,FALSE)</f>
        <v>0</v>
      </c>
      <c r="C73" s="37">
        <f t="shared" ref="C73:AC73" si="17">HLOOKUP(C$65,$B$75:$AQ$83,9,FALSE)</f>
        <v>0</v>
      </c>
      <c r="D73" s="37">
        <f t="shared" si="17"/>
        <v>0</v>
      </c>
      <c r="E73" s="37">
        <f t="shared" si="17"/>
        <v>0</v>
      </c>
      <c r="F73" s="37">
        <f t="shared" si="17"/>
        <v>0</v>
      </c>
      <c r="G73" s="37">
        <f t="shared" si="17"/>
        <v>0</v>
      </c>
      <c r="H73" s="37">
        <f t="shared" si="17"/>
        <v>0</v>
      </c>
      <c r="I73" s="37">
        <f t="shared" si="17"/>
        <v>0</v>
      </c>
      <c r="J73" s="37">
        <f t="shared" si="17"/>
        <v>0</v>
      </c>
      <c r="K73" s="37">
        <f t="shared" si="17"/>
        <v>0</v>
      </c>
      <c r="L73" s="37">
        <f t="shared" si="17"/>
        <v>0</v>
      </c>
      <c r="M73" s="37">
        <f t="shared" si="17"/>
        <v>0</v>
      </c>
      <c r="N73" s="37">
        <f t="shared" si="17"/>
        <v>0</v>
      </c>
      <c r="O73" s="37">
        <f t="shared" si="17"/>
        <v>0</v>
      </c>
      <c r="P73" s="37">
        <f t="shared" si="17"/>
        <v>0</v>
      </c>
      <c r="Q73" s="37">
        <f t="shared" si="17"/>
        <v>0</v>
      </c>
      <c r="R73" s="37">
        <f t="shared" si="17"/>
        <v>0</v>
      </c>
      <c r="S73" s="37">
        <f t="shared" si="17"/>
        <v>0</v>
      </c>
      <c r="T73" s="37">
        <f t="shared" si="17"/>
        <v>0</v>
      </c>
      <c r="U73" s="37">
        <f t="shared" si="17"/>
        <v>0</v>
      </c>
      <c r="V73" s="37">
        <f t="shared" si="17"/>
        <v>0</v>
      </c>
      <c r="W73" s="37">
        <f t="shared" si="17"/>
        <v>0</v>
      </c>
      <c r="X73" s="37">
        <f t="shared" si="17"/>
        <v>0</v>
      </c>
      <c r="Y73" s="37">
        <f t="shared" si="17"/>
        <v>0</v>
      </c>
      <c r="Z73" s="37">
        <f t="shared" si="17"/>
        <v>0</v>
      </c>
      <c r="AA73" s="37">
        <f t="shared" si="17"/>
        <v>0</v>
      </c>
      <c r="AB73" s="37">
        <f t="shared" si="17"/>
        <v>0</v>
      </c>
      <c r="AC73" s="37">
        <f t="shared" si="17"/>
        <v>0</v>
      </c>
      <c r="AD73" s="37">
        <f>IF(AD64&lt;&gt;B64,0,HLOOKUP(AD$65,$B$75:$AQ$83,9,FALSE))</f>
        <v>0</v>
      </c>
      <c r="AE73" s="37">
        <f>IF(AE64&lt;&gt;B64,0,HLOOKUP(AE$65,$B$75:$AQ$83,9,FALSE))</f>
        <v>0</v>
      </c>
      <c r="AF73" s="37">
        <f>IF(AF64&lt;&gt;B64,0,HLOOKUP(AF$65,$B$75:$AQ$83,9,FALSE))</f>
        <v>0</v>
      </c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</row>
    <row r="74" spans="1:53" s="36" customFormat="1" ht="7.5" customHeight="1" x14ac:dyDescent="0.1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</row>
    <row r="75" spans="1:53" s="58" customFormat="1" ht="7.5" customHeight="1" x14ac:dyDescent="0.15">
      <c r="A75" s="56"/>
      <c r="B75" s="57" t="str">
        <f>D6</f>
        <v/>
      </c>
      <c r="C75" s="57" t="str">
        <f>F6</f>
        <v/>
      </c>
      <c r="D75" s="57" t="str">
        <f>H6</f>
        <v/>
      </c>
      <c r="E75" s="57" t="str">
        <f>J6</f>
        <v/>
      </c>
      <c r="F75" s="57" t="str">
        <f>L6</f>
        <v/>
      </c>
      <c r="G75" s="57" t="str">
        <f>N6</f>
        <v/>
      </c>
      <c r="H75" s="57">
        <f>P6</f>
        <v>42736</v>
      </c>
      <c r="I75" s="57">
        <f>D14</f>
        <v>42737</v>
      </c>
      <c r="J75" s="57">
        <f>F14</f>
        <v>42738</v>
      </c>
      <c r="K75" s="57">
        <f>H14</f>
        <v>42739</v>
      </c>
      <c r="L75" s="57">
        <f>J14</f>
        <v>42740</v>
      </c>
      <c r="M75" s="57">
        <f>L14</f>
        <v>42741</v>
      </c>
      <c r="N75" s="57">
        <f>N14</f>
        <v>42742</v>
      </c>
      <c r="O75" s="57">
        <f>P14</f>
        <v>42743</v>
      </c>
      <c r="P75" s="57">
        <f>D22</f>
        <v>42744</v>
      </c>
      <c r="Q75" s="57">
        <f>F22</f>
        <v>42745</v>
      </c>
      <c r="R75" s="57">
        <f>H22</f>
        <v>42746</v>
      </c>
      <c r="S75" s="57">
        <f>J22</f>
        <v>42747</v>
      </c>
      <c r="T75" s="57">
        <f>L22</f>
        <v>42748</v>
      </c>
      <c r="U75" s="57">
        <f>N22</f>
        <v>42749</v>
      </c>
      <c r="V75" s="57">
        <f>P22</f>
        <v>42750</v>
      </c>
      <c r="W75" s="57">
        <f>D30</f>
        <v>42751</v>
      </c>
      <c r="X75" s="57">
        <f>F30</f>
        <v>42752</v>
      </c>
      <c r="Y75" s="57">
        <f>H30</f>
        <v>42753</v>
      </c>
      <c r="Z75" s="57">
        <f>J30</f>
        <v>42754</v>
      </c>
      <c r="AA75" s="57">
        <f>L30</f>
        <v>42755</v>
      </c>
      <c r="AB75" s="57">
        <f>N30</f>
        <v>42756</v>
      </c>
      <c r="AC75" s="57">
        <f>P30</f>
        <v>42757</v>
      </c>
      <c r="AD75" s="57">
        <f>D38</f>
        <v>42758</v>
      </c>
      <c r="AE75" s="57">
        <f>F38</f>
        <v>42759</v>
      </c>
      <c r="AF75" s="57">
        <f>H38</f>
        <v>42760</v>
      </c>
      <c r="AG75" s="57">
        <f>J38</f>
        <v>42761</v>
      </c>
      <c r="AH75" s="57">
        <f>L38</f>
        <v>42762</v>
      </c>
      <c r="AI75" s="57">
        <f>N38</f>
        <v>42763</v>
      </c>
      <c r="AJ75" s="57">
        <f>P38</f>
        <v>42764</v>
      </c>
      <c r="AK75" s="57">
        <f>D46</f>
        <v>42765</v>
      </c>
      <c r="AL75" s="57">
        <f>F46</f>
        <v>42766</v>
      </c>
      <c r="AM75" s="57" t="str">
        <f>H46</f>
        <v/>
      </c>
      <c r="AN75" s="57" t="str">
        <f>J46</f>
        <v/>
      </c>
      <c r="AO75" s="57" t="str">
        <f>L46</f>
        <v/>
      </c>
      <c r="AP75" s="57" t="str">
        <f>N46</f>
        <v/>
      </c>
      <c r="AQ75" s="57" t="str">
        <f>P46</f>
        <v/>
      </c>
      <c r="AR75" s="55"/>
      <c r="AS75" s="37"/>
      <c r="AT75" s="37"/>
      <c r="AU75" s="37"/>
      <c r="AV75" s="37"/>
      <c r="AW75" s="37"/>
      <c r="AX75" s="37"/>
      <c r="AY75" s="37"/>
      <c r="AZ75" s="37"/>
      <c r="BA75" s="37"/>
    </row>
    <row r="76" spans="1:53" s="58" customFormat="1" ht="7.5" customHeight="1" x14ac:dyDescent="0.15">
      <c r="A76" s="59"/>
      <c r="B76" s="40">
        <f>D7</f>
        <v>0</v>
      </c>
      <c r="C76" s="40">
        <f>F7</f>
        <v>0</v>
      </c>
      <c r="D76" s="40">
        <f>H7</f>
        <v>0</v>
      </c>
      <c r="E76" s="40">
        <f>J7</f>
        <v>0</v>
      </c>
      <c r="F76" s="40">
        <f>L7</f>
        <v>0</v>
      </c>
      <c r="G76" s="40">
        <f>N7</f>
        <v>0</v>
      </c>
      <c r="H76" s="40">
        <f>P7</f>
        <v>0</v>
      </c>
      <c r="I76" s="40">
        <f>D15</f>
        <v>0</v>
      </c>
      <c r="J76" s="40">
        <f>F15</f>
        <v>0</v>
      </c>
      <c r="K76" s="40">
        <f>H15</f>
        <v>0</v>
      </c>
      <c r="L76" s="40">
        <f>J15</f>
        <v>0</v>
      </c>
      <c r="M76" s="40">
        <f>L15</f>
        <v>0</v>
      </c>
      <c r="N76" s="40">
        <f>N15</f>
        <v>0</v>
      </c>
      <c r="O76" s="40">
        <f>P15</f>
        <v>0</v>
      </c>
      <c r="P76" s="40">
        <f>D23</f>
        <v>0</v>
      </c>
      <c r="Q76" s="40">
        <f>F23</f>
        <v>0</v>
      </c>
      <c r="R76" s="40">
        <f>H23</f>
        <v>0</v>
      </c>
      <c r="S76" s="40">
        <f>J23</f>
        <v>0</v>
      </c>
      <c r="T76" s="40">
        <f>L23</f>
        <v>0</v>
      </c>
      <c r="U76" s="40">
        <f>N23</f>
        <v>0</v>
      </c>
      <c r="V76" s="40">
        <f>P23</f>
        <v>0</v>
      </c>
      <c r="W76" s="40">
        <f>D31</f>
        <v>0</v>
      </c>
      <c r="X76" s="40">
        <f>F31</f>
        <v>0</v>
      </c>
      <c r="Y76" s="40">
        <f>H31</f>
        <v>0</v>
      </c>
      <c r="Z76" s="40">
        <f>J31</f>
        <v>0</v>
      </c>
      <c r="AA76" s="40">
        <f>L31</f>
        <v>0</v>
      </c>
      <c r="AB76" s="40">
        <f>N31</f>
        <v>0</v>
      </c>
      <c r="AC76" s="40">
        <f>P31</f>
        <v>0</v>
      </c>
      <c r="AD76" s="40">
        <f>D39</f>
        <v>0</v>
      </c>
      <c r="AE76" s="40">
        <f>F39</f>
        <v>0</v>
      </c>
      <c r="AF76" s="40">
        <f>H39</f>
        <v>0</v>
      </c>
      <c r="AG76" s="40">
        <f>J39</f>
        <v>0</v>
      </c>
      <c r="AH76" s="40">
        <f>L39</f>
        <v>0</v>
      </c>
      <c r="AI76" s="40">
        <f>N39</f>
        <v>0</v>
      </c>
      <c r="AJ76" s="40">
        <f>P39</f>
        <v>0</v>
      </c>
      <c r="AK76" s="40">
        <f>D47</f>
        <v>0</v>
      </c>
      <c r="AL76" s="40">
        <f>F47</f>
        <v>0</v>
      </c>
      <c r="AM76" s="40">
        <f>H47</f>
        <v>0</v>
      </c>
      <c r="AN76" s="40">
        <f>J47</f>
        <v>0</v>
      </c>
      <c r="AO76" s="40">
        <f>L47</f>
        <v>0</v>
      </c>
      <c r="AP76" s="40">
        <f>N47</f>
        <v>0</v>
      </c>
      <c r="AQ76" s="40">
        <f>P47</f>
        <v>0</v>
      </c>
      <c r="AR76" s="37"/>
      <c r="AS76" s="37"/>
      <c r="AT76" s="37"/>
      <c r="AU76" s="37"/>
      <c r="AV76" s="37"/>
      <c r="AW76" s="37"/>
      <c r="AX76" s="37"/>
      <c r="AY76" s="37"/>
      <c r="AZ76" s="37"/>
      <c r="BA76" s="37"/>
    </row>
    <row r="77" spans="1:53" s="58" customFormat="1" ht="7.5" customHeight="1" x14ac:dyDescent="0.15">
      <c r="A77" s="59"/>
      <c r="B77" s="40">
        <f>B76-B78</f>
        <v>0</v>
      </c>
      <c r="C77" s="40">
        <f t="shared" ref="C77:AQ77" si="18">C76-C78</f>
        <v>0</v>
      </c>
      <c r="D77" s="40">
        <f>D76-D78</f>
        <v>0</v>
      </c>
      <c r="E77" s="40">
        <f t="shared" si="18"/>
        <v>0</v>
      </c>
      <c r="F77" s="40">
        <f t="shared" si="18"/>
        <v>0</v>
      </c>
      <c r="G77" s="40">
        <f t="shared" si="18"/>
        <v>0</v>
      </c>
      <c r="H77" s="40">
        <f t="shared" si="18"/>
        <v>0</v>
      </c>
      <c r="I77" s="40">
        <f t="shared" si="18"/>
        <v>0</v>
      </c>
      <c r="J77" s="40">
        <f t="shared" si="18"/>
        <v>0</v>
      </c>
      <c r="K77" s="40">
        <f t="shared" si="18"/>
        <v>0</v>
      </c>
      <c r="L77" s="40">
        <f t="shared" si="18"/>
        <v>0</v>
      </c>
      <c r="M77" s="40">
        <f t="shared" si="18"/>
        <v>0</v>
      </c>
      <c r="N77" s="40">
        <f t="shared" si="18"/>
        <v>0</v>
      </c>
      <c r="O77" s="40">
        <f t="shared" si="18"/>
        <v>0</v>
      </c>
      <c r="P77" s="40">
        <f t="shared" si="18"/>
        <v>0</v>
      </c>
      <c r="Q77" s="40">
        <f t="shared" si="18"/>
        <v>0</v>
      </c>
      <c r="R77" s="40">
        <f t="shared" si="18"/>
        <v>0</v>
      </c>
      <c r="S77" s="40">
        <f t="shared" si="18"/>
        <v>0</v>
      </c>
      <c r="T77" s="40">
        <f t="shared" si="18"/>
        <v>0</v>
      </c>
      <c r="U77" s="40">
        <f t="shared" si="18"/>
        <v>0</v>
      </c>
      <c r="V77" s="40">
        <f t="shared" si="18"/>
        <v>0</v>
      </c>
      <c r="W77" s="40">
        <f t="shared" si="18"/>
        <v>0</v>
      </c>
      <c r="X77" s="40">
        <f t="shared" si="18"/>
        <v>0</v>
      </c>
      <c r="Y77" s="40">
        <f t="shared" si="18"/>
        <v>0</v>
      </c>
      <c r="Z77" s="40">
        <f t="shared" si="18"/>
        <v>0</v>
      </c>
      <c r="AA77" s="40">
        <f t="shared" si="18"/>
        <v>0</v>
      </c>
      <c r="AB77" s="40">
        <f t="shared" si="18"/>
        <v>0</v>
      </c>
      <c r="AC77" s="40">
        <f t="shared" si="18"/>
        <v>0</v>
      </c>
      <c r="AD77" s="40">
        <f t="shared" si="18"/>
        <v>0</v>
      </c>
      <c r="AE77" s="40">
        <f t="shared" si="18"/>
        <v>0</v>
      </c>
      <c r="AF77" s="40">
        <f t="shared" si="18"/>
        <v>0</v>
      </c>
      <c r="AG77" s="40">
        <f t="shared" si="18"/>
        <v>0</v>
      </c>
      <c r="AH77" s="40">
        <f t="shared" si="18"/>
        <v>0</v>
      </c>
      <c r="AI77" s="40">
        <f t="shared" si="18"/>
        <v>0</v>
      </c>
      <c r="AJ77" s="40">
        <f t="shared" si="18"/>
        <v>0</v>
      </c>
      <c r="AK77" s="40">
        <f t="shared" si="18"/>
        <v>0</v>
      </c>
      <c r="AL77" s="40">
        <f t="shared" si="18"/>
        <v>0</v>
      </c>
      <c r="AM77" s="40">
        <f t="shared" si="18"/>
        <v>0</v>
      </c>
      <c r="AN77" s="40">
        <f t="shared" si="18"/>
        <v>0</v>
      </c>
      <c r="AO77" s="40">
        <f t="shared" si="18"/>
        <v>0</v>
      </c>
      <c r="AP77" s="40">
        <f t="shared" si="18"/>
        <v>0</v>
      </c>
      <c r="AQ77" s="40">
        <f t="shared" si="18"/>
        <v>0</v>
      </c>
      <c r="AR77" s="37"/>
      <c r="AS77" s="37"/>
      <c r="AT77" s="37"/>
      <c r="AU77" s="37"/>
      <c r="AV77" s="37"/>
      <c r="AW77" s="37"/>
      <c r="AX77" s="37"/>
      <c r="AY77" s="37"/>
      <c r="AZ77" s="37"/>
      <c r="BA77" s="37"/>
    </row>
    <row r="78" spans="1:53" s="58" customFormat="1" ht="7.5" customHeight="1" x14ac:dyDescent="0.15">
      <c r="A78" s="59"/>
      <c r="B78" s="40">
        <f>D8</f>
        <v>0</v>
      </c>
      <c r="C78" s="40">
        <f>F8</f>
        <v>0</v>
      </c>
      <c r="D78" s="40">
        <f>H8</f>
        <v>0</v>
      </c>
      <c r="E78" s="40">
        <f>J8</f>
        <v>0</v>
      </c>
      <c r="F78" s="40">
        <f>L8</f>
        <v>0</v>
      </c>
      <c r="G78" s="40">
        <f>N8</f>
        <v>0</v>
      </c>
      <c r="H78" s="40">
        <f>P8</f>
        <v>0</v>
      </c>
      <c r="I78" s="40">
        <f>D16</f>
        <v>0</v>
      </c>
      <c r="J78" s="40">
        <f>F16</f>
        <v>0</v>
      </c>
      <c r="K78" s="40">
        <f>H16</f>
        <v>0</v>
      </c>
      <c r="L78" s="40">
        <f>J16</f>
        <v>0</v>
      </c>
      <c r="M78" s="40">
        <f>L16</f>
        <v>0</v>
      </c>
      <c r="N78" s="40">
        <f>N16</f>
        <v>0</v>
      </c>
      <c r="O78" s="40">
        <f>P16</f>
        <v>0</v>
      </c>
      <c r="P78" s="40">
        <f>D24</f>
        <v>0</v>
      </c>
      <c r="Q78" s="40">
        <f>F24</f>
        <v>0</v>
      </c>
      <c r="R78" s="40">
        <f>H24</f>
        <v>0</v>
      </c>
      <c r="S78" s="40">
        <f>J24</f>
        <v>0</v>
      </c>
      <c r="T78" s="40">
        <f>L24</f>
        <v>0</v>
      </c>
      <c r="U78" s="40">
        <f>N24</f>
        <v>0</v>
      </c>
      <c r="V78" s="40">
        <f>P24</f>
        <v>0</v>
      </c>
      <c r="W78" s="40">
        <f>D32</f>
        <v>0</v>
      </c>
      <c r="X78" s="40">
        <f>F32</f>
        <v>0</v>
      </c>
      <c r="Y78" s="40">
        <f>H32</f>
        <v>0</v>
      </c>
      <c r="Z78" s="40">
        <f>J32</f>
        <v>0</v>
      </c>
      <c r="AA78" s="40">
        <f>L32</f>
        <v>0</v>
      </c>
      <c r="AB78" s="40">
        <f>N32</f>
        <v>0</v>
      </c>
      <c r="AC78" s="40">
        <f>P32</f>
        <v>0</v>
      </c>
      <c r="AD78" s="40">
        <f>D40</f>
        <v>0</v>
      </c>
      <c r="AE78" s="40">
        <f>F40</f>
        <v>0</v>
      </c>
      <c r="AF78" s="40">
        <f>H40</f>
        <v>0</v>
      </c>
      <c r="AG78" s="40">
        <f>J40</f>
        <v>0</v>
      </c>
      <c r="AH78" s="40">
        <f>L40</f>
        <v>0</v>
      </c>
      <c r="AI78" s="40">
        <f>N40</f>
        <v>0</v>
      </c>
      <c r="AJ78" s="40">
        <f>P40</f>
        <v>0</v>
      </c>
      <c r="AK78" s="40">
        <f>D48</f>
        <v>0</v>
      </c>
      <c r="AL78" s="40">
        <f>F48</f>
        <v>0</v>
      </c>
      <c r="AM78" s="40">
        <f>H48</f>
        <v>0</v>
      </c>
      <c r="AN78" s="40">
        <f>J48</f>
        <v>0</v>
      </c>
      <c r="AO78" s="40">
        <f>L48</f>
        <v>0</v>
      </c>
      <c r="AP78" s="40">
        <f>N48</f>
        <v>0</v>
      </c>
      <c r="AQ78" s="40">
        <f>P48</f>
        <v>0</v>
      </c>
      <c r="AR78" s="37"/>
      <c r="AS78" s="37"/>
      <c r="AT78" s="37"/>
      <c r="AU78" s="37"/>
      <c r="AV78" s="37"/>
      <c r="AW78" s="37"/>
      <c r="AX78" s="37"/>
      <c r="AY78" s="37"/>
      <c r="AZ78" s="37"/>
      <c r="BA78" s="37"/>
    </row>
    <row r="79" spans="1:53" s="62" customFormat="1" ht="7.5" customHeight="1" x14ac:dyDescent="0.15">
      <c r="A79" s="60"/>
      <c r="B79" s="40">
        <f>D9</f>
        <v>0</v>
      </c>
      <c r="C79" s="40">
        <f>F9</f>
        <v>0</v>
      </c>
      <c r="D79" s="40">
        <f>H9</f>
        <v>0</v>
      </c>
      <c r="E79" s="40">
        <f>J9</f>
        <v>0</v>
      </c>
      <c r="F79" s="40">
        <f>L9</f>
        <v>0</v>
      </c>
      <c r="G79" s="40">
        <f>N9</f>
        <v>0</v>
      </c>
      <c r="H79" s="40">
        <f>P9</f>
        <v>0</v>
      </c>
      <c r="I79" s="40">
        <f>D17</f>
        <v>0</v>
      </c>
      <c r="J79" s="40">
        <f>F17</f>
        <v>0</v>
      </c>
      <c r="K79" s="40">
        <f>H17</f>
        <v>0</v>
      </c>
      <c r="L79" s="40">
        <f>J17</f>
        <v>0</v>
      </c>
      <c r="M79" s="40">
        <f>L17</f>
        <v>0</v>
      </c>
      <c r="N79" s="40">
        <f>N17</f>
        <v>0</v>
      </c>
      <c r="O79" s="40">
        <f>P17</f>
        <v>0</v>
      </c>
      <c r="P79" s="40">
        <f>D25</f>
        <v>0</v>
      </c>
      <c r="Q79" s="40">
        <f>F25</f>
        <v>0</v>
      </c>
      <c r="R79" s="40">
        <f>H25</f>
        <v>0</v>
      </c>
      <c r="S79" s="40">
        <f>J25</f>
        <v>0</v>
      </c>
      <c r="T79" s="40">
        <f>L25</f>
        <v>0</v>
      </c>
      <c r="U79" s="40">
        <f>N25</f>
        <v>0</v>
      </c>
      <c r="V79" s="40">
        <f>P25</f>
        <v>0</v>
      </c>
      <c r="W79" s="40">
        <f>D33</f>
        <v>0</v>
      </c>
      <c r="X79" s="40">
        <f>F33</f>
        <v>0</v>
      </c>
      <c r="Y79" s="40">
        <f>H33</f>
        <v>0</v>
      </c>
      <c r="Z79" s="40">
        <f>J33</f>
        <v>0</v>
      </c>
      <c r="AA79" s="40">
        <f>L33</f>
        <v>0</v>
      </c>
      <c r="AB79" s="40">
        <f>N33</f>
        <v>0</v>
      </c>
      <c r="AC79" s="40">
        <f>P33</f>
        <v>0</v>
      </c>
      <c r="AD79" s="40">
        <f>D41</f>
        <v>0</v>
      </c>
      <c r="AE79" s="40">
        <f>F41</f>
        <v>0</v>
      </c>
      <c r="AF79" s="40">
        <f>H41</f>
        <v>0</v>
      </c>
      <c r="AG79" s="40">
        <f>J41</f>
        <v>0</v>
      </c>
      <c r="AH79" s="40">
        <f>L41</f>
        <v>0</v>
      </c>
      <c r="AI79" s="40">
        <f>N41</f>
        <v>0</v>
      </c>
      <c r="AJ79" s="40">
        <f>P41</f>
        <v>0</v>
      </c>
      <c r="AK79" s="40">
        <f>D49</f>
        <v>0</v>
      </c>
      <c r="AL79" s="40">
        <f>F49</f>
        <v>0</v>
      </c>
      <c r="AM79" s="40">
        <f>H49</f>
        <v>0</v>
      </c>
      <c r="AN79" s="40">
        <f>J49</f>
        <v>0</v>
      </c>
      <c r="AO79" s="40">
        <f>L49</f>
        <v>0</v>
      </c>
      <c r="AP79" s="40">
        <f>N49</f>
        <v>0</v>
      </c>
      <c r="AQ79" s="40">
        <f>P49</f>
        <v>0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</row>
    <row r="80" spans="1:53" s="62" customFormat="1" ht="7.5" customHeight="1" x14ac:dyDescent="0.15">
      <c r="A80" s="60"/>
      <c r="B80" s="40">
        <f>D10</f>
        <v>0</v>
      </c>
      <c r="C80" s="40">
        <f>F10</f>
        <v>0</v>
      </c>
      <c r="D80" s="40">
        <f>H10</f>
        <v>0</v>
      </c>
      <c r="E80" s="40">
        <f>J10</f>
        <v>0</v>
      </c>
      <c r="F80" s="40">
        <f>L10</f>
        <v>0</v>
      </c>
      <c r="G80" s="40">
        <f>N10</f>
        <v>0</v>
      </c>
      <c r="H80" s="40">
        <f>P10</f>
        <v>0</v>
      </c>
      <c r="I80" s="40">
        <f>D18</f>
        <v>0</v>
      </c>
      <c r="J80" s="40">
        <f>F18</f>
        <v>0</v>
      </c>
      <c r="K80" s="40">
        <f>H18</f>
        <v>0</v>
      </c>
      <c r="L80" s="40">
        <f>J18</f>
        <v>0</v>
      </c>
      <c r="M80" s="40">
        <f>L18</f>
        <v>0</v>
      </c>
      <c r="N80" s="40">
        <f>N18</f>
        <v>0</v>
      </c>
      <c r="O80" s="40">
        <f>P18</f>
        <v>0</v>
      </c>
      <c r="P80" s="40">
        <f>D26</f>
        <v>0</v>
      </c>
      <c r="Q80" s="40">
        <f>F26</f>
        <v>0</v>
      </c>
      <c r="R80" s="40">
        <f>H26</f>
        <v>0</v>
      </c>
      <c r="S80" s="40">
        <f>J26</f>
        <v>0</v>
      </c>
      <c r="T80" s="40">
        <f>L26</f>
        <v>0</v>
      </c>
      <c r="U80" s="40">
        <f>N26</f>
        <v>0</v>
      </c>
      <c r="V80" s="40">
        <f>P26</f>
        <v>0</v>
      </c>
      <c r="W80" s="40">
        <f>D34</f>
        <v>0</v>
      </c>
      <c r="X80" s="40">
        <f>F34</f>
        <v>0</v>
      </c>
      <c r="Y80" s="40">
        <f>H34</f>
        <v>0</v>
      </c>
      <c r="Z80" s="40">
        <f>J34</f>
        <v>0</v>
      </c>
      <c r="AA80" s="40">
        <f>L34</f>
        <v>0</v>
      </c>
      <c r="AB80" s="40">
        <f>N34</f>
        <v>0</v>
      </c>
      <c r="AC80" s="40">
        <f>P34</f>
        <v>0</v>
      </c>
      <c r="AD80" s="40">
        <f>D42</f>
        <v>0</v>
      </c>
      <c r="AE80" s="40">
        <f>F42</f>
        <v>0</v>
      </c>
      <c r="AF80" s="40">
        <f>H42</f>
        <v>0</v>
      </c>
      <c r="AG80" s="40">
        <f>J42</f>
        <v>0</v>
      </c>
      <c r="AH80" s="40">
        <f>L42</f>
        <v>0</v>
      </c>
      <c r="AI80" s="40">
        <f>N42</f>
        <v>0</v>
      </c>
      <c r="AJ80" s="40">
        <f>P42</f>
        <v>0</v>
      </c>
      <c r="AK80" s="40">
        <f>D50</f>
        <v>0</v>
      </c>
      <c r="AL80" s="40">
        <f>F50</f>
        <v>0</v>
      </c>
      <c r="AM80" s="40">
        <f>H50</f>
        <v>0</v>
      </c>
      <c r="AN80" s="40">
        <f>J50</f>
        <v>0</v>
      </c>
      <c r="AO80" s="40">
        <f>L50</f>
        <v>0</v>
      </c>
      <c r="AP80" s="40">
        <f>N50</f>
        <v>0</v>
      </c>
      <c r="AQ80" s="40">
        <f>P50</f>
        <v>0</v>
      </c>
      <c r="AR80" s="61"/>
      <c r="AS80" s="61"/>
      <c r="AT80" s="61"/>
      <c r="AU80" s="61"/>
      <c r="AV80" s="61"/>
      <c r="AW80" s="61"/>
      <c r="AX80" s="61"/>
      <c r="AY80" s="61"/>
      <c r="AZ80" s="61"/>
      <c r="BA80" s="61"/>
    </row>
    <row r="81" spans="1:53" s="62" customFormat="1" ht="7.5" customHeight="1" x14ac:dyDescent="0.15">
      <c r="A81" s="60"/>
      <c r="B81" s="40">
        <f>B80-B82</f>
        <v>0</v>
      </c>
      <c r="C81" s="40">
        <f t="shared" ref="C81:AQ81" si="19">C80-C82</f>
        <v>0</v>
      </c>
      <c r="D81" s="40">
        <f>D80-D82</f>
        <v>0</v>
      </c>
      <c r="E81" s="40">
        <f t="shared" si="19"/>
        <v>0</v>
      </c>
      <c r="F81" s="40">
        <f t="shared" si="19"/>
        <v>0</v>
      </c>
      <c r="G81" s="40">
        <f t="shared" si="19"/>
        <v>0</v>
      </c>
      <c r="H81" s="40">
        <f t="shared" si="19"/>
        <v>0</v>
      </c>
      <c r="I81" s="40">
        <f t="shared" si="19"/>
        <v>0</v>
      </c>
      <c r="J81" s="40">
        <f t="shared" si="19"/>
        <v>0</v>
      </c>
      <c r="K81" s="40">
        <f t="shared" si="19"/>
        <v>0</v>
      </c>
      <c r="L81" s="40">
        <f t="shared" si="19"/>
        <v>0</v>
      </c>
      <c r="M81" s="40">
        <f t="shared" si="19"/>
        <v>0</v>
      </c>
      <c r="N81" s="40">
        <f t="shared" si="19"/>
        <v>0</v>
      </c>
      <c r="O81" s="40">
        <f t="shared" si="19"/>
        <v>0</v>
      </c>
      <c r="P81" s="40">
        <f t="shared" si="19"/>
        <v>0</v>
      </c>
      <c r="Q81" s="40">
        <f t="shared" si="19"/>
        <v>0</v>
      </c>
      <c r="R81" s="40">
        <f t="shared" si="19"/>
        <v>0</v>
      </c>
      <c r="S81" s="40">
        <f t="shared" si="19"/>
        <v>0</v>
      </c>
      <c r="T81" s="40">
        <f t="shared" si="19"/>
        <v>0</v>
      </c>
      <c r="U81" s="40">
        <f t="shared" si="19"/>
        <v>0</v>
      </c>
      <c r="V81" s="40">
        <f t="shared" si="19"/>
        <v>0</v>
      </c>
      <c r="W81" s="40">
        <f t="shared" si="19"/>
        <v>0</v>
      </c>
      <c r="X81" s="40">
        <f t="shared" si="19"/>
        <v>0</v>
      </c>
      <c r="Y81" s="40">
        <f t="shared" si="19"/>
        <v>0</v>
      </c>
      <c r="Z81" s="40">
        <f t="shared" si="19"/>
        <v>0</v>
      </c>
      <c r="AA81" s="40">
        <f t="shared" si="19"/>
        <v>0</v>
      </c>
      <c r="AB81" s="40">
        <f t="shared" si="19"/>
        <v>0</v>
      </c>
      <c r="AC81" s="40">
        <f t="shared" si="19"/>
        <v>0</v>
      </c>
      <c r="AD81" s="40">
        <f t="shared" si="19"/>
        <v>0</v>
      </c>
      <c r="AE81" s="40">
        <f t="shared" si="19"/>
        <v>0</v>
      </c>
      <c r="AF81" s="40">
        <f t="shared" si="19"/>
        <v>0</v>
      </c>
      <c r="AG81" s="40">
        <f t="shared" si="19"/>
        <v>0</v>
      </c>
      <c r="AH81" s="40">
        <f t="shared" si="19"/>
        <v>0</v>
      </c>
      <c r="AI81" s="40">
        <f t="shared" si="19"/>
        <v>0</v>
      </c>
      <c r="AJ81" s="40">
        <f t="shared" si="19"/>
        <v>0</v>
      </c>
      <c r="AK81" s="40">
        <f t="shared" si="19"/>
        <v>0</v>
      </c>
      <c r="AL81" s="40">
        <f t="shared" si="19"/>
        <v>0</v>
      </c>
      <c r="AM81" s="40">
        <f t="shared" si="19"/>
        <v>0</v>
      </c>
      <c r="AN81" s="40">
        <f t="shared" si="19"/>
        <v>0</v>
      </c>
      <c r="AO81" s="40">
        <f t="shared" si="19"/>
        <v>0</v>
      </c>
      <c r="AP81" s="40">
        <f t="shared" si="19"/>
        <v>0</v>
      </c>
      <c r="AQ81" s="40">
        <f t="shared" si="19"/>
        <v>0</v>
      </c>
      <c r="AR81" s="61"/>
      <c r="AS81" s="61"/>
      <c r="AT81" s="61"/>
      <c r="AU81" s="61"/>
      <c r="AV81" s="61"/>
      <c r="AW81" s="61"/>
      <c r="AX81" s="61"/>
      <c r="AY81" s="61"/>
      <c r="AZ81" s="61"/>
      <c r="BA81" s="61"/>
    </row>
    <row r="82" spans="1:53" s="62" customFormat="1" ht="7.5" customHeight="1" x14ac:dyDescent="0.15">
      <c r="A82" s="60"/>
      <c r="B82" s="40">
        <f>D11</f>
        <v>0</v>
      </c>
      <c r="C82" s="40">
        <f>F11</f>
        <v>0</v>
      </c>
      <c r="D82" s="40">
        <f>H11</f>
        <v>0</v>
      </c>
      <c r="E82" s="40">
        <f>J11</f>
        <v>0</v>
      </c>
      <c r="F82" s="40">
        <f>L11</f>
        <v>0</v>
      </c>
      <c r="G82" s="40">
        <f>N11</f>
        <v>0</v>
      </c>
      <c r="H82" s="40">
        <f>P11</f>
        <v>0</v>
      </c>
      <c r="I82" s="40">
        <f>D19</f>
        <v>0</v>
      </c>
      <c r="J82" s="40">
        <f>F19</f>
        <v>0</v>
      </c>
      <c r="K82" s="40">
        <f>H19</f>
        <v>0</v>
      </c>
      <c r="L82" s="40">
        <f>J19</f>
        <v>0</v>
      </c>
      <c r="M82" s="40">
        <f>L19</f>
        <v>0</v>
      </c>
      <c r="N82" s="40">
        <f>N19</f>
        <v>0</v>
      </c>
      <c r="O82" s="40">
        <f>P19</f>
        <v>0</v>
      </c>
      <c r="P82" s="40">
        <f>D27</f>
        <v>0</v>
      </c>
      <c r="Q82" s="40">
        <f>F27</f>
        <v>0</v>
      </c>
      <c r="R82" s="40">
        <f>H27</f>
        <v>0</v>
      </c>
      <c r="S82" s="40">
        <f>J27</f>
        <v>0</v>
      </c>
      <c r="T82" s="40">
        <f>L27</f>
        <v>0</v>
      </c>
      <c r="U82" s="40">
        <f>N27</f>
        <v>0</v>
      </c>
      <c r="V82" s="40">
        <f>P27</f>
        <v>0</v>
      </c>
      <c r="W82" s="40">
        <f>D35</f>
        <v>0</v>
      </c>
      <c r="X82" s="40">
        <f>F35</f>
        <v>0</v>
      </c>
      <c r="Y82" s="40">
        <f>H35</f>
        <v>0</v>
      </c>
      <c r="Z82" s="40">
        <f>J35</f>
        <v>0</v>
      </c>
      <c r="AA82" s="40">
        <f>L35</f>
        <v>0</v>
      </c>
      <c r="AB82" s="40">
        <f>N35</f>
        <v>0</v>
      </c>
      <c r="AC82" s="40">
        <f>P35</f>
        <v>0</v>
      </c>
      <c r="AD82" s="40">
        <f>D43</f>
        <v>0</v>
      </c>
      <c r="AE82" s="40">
        <f>F43</f>
        <v>0</v>
      </c>
      <c r="AF82" s="40">
        <f>H43</f>
        <v>0</v>
      </c>
      <c r="AG82" s="40">
        <f>J43</f>
        <v>0</v>
      </c>
      <c r="AH82" s="40">
        <f>L43</f>
        <v>0</v>
      </c>
      <c r="AI82" s="40">
        <f>N43</f>
        <v>0</v>
      </c>
      <c r="AJ82" s="40">
        <f>P43</f>
        <v>0</v>
      </c>
      <c r="AK82" s="40">
        <f>D51</f>
        <v>0</v>
      </c>
      <c r="AL82" s="40">
        <f>F51</f>
        <v>0</v>
      </c>
      <c r="AM82" s="40">
        <f>H51</f>
        <v>0</v>
      </c>
      <c r="AN82" s="40">
        <f>J51</f>
        <v>0</v>
      </c>
      <c r="AO82" s="40">
        <f>L51</f>
        <v>0</v>
      </c>
      <c r="AP82" s="40">
        <f>N51</f>
        <v>0</v>
      </c>
      <c r="AQ82" s="40">
        <f>P51</f>
        <v>0</v>
      </c>
      <c r="AR82" s="61"/>
      <c r="AS82" s="61"/>
      <c r="AT82" s="61"/>
      <c r="AU82" s="61"/>
      <c r="AV82" s="61"/>
      <c r="AW82" s="61"/>
      <c r="AX82" s="61"/>
      <c r="AY82" s="61"/>
      <c r="AZ82" s="61"/>
      <c r="BA82" s="61"/>
    </row>
    <row r="83" spans="1:53" s="62" customFormat="1" ht="7.5" customHeight="1" x14ac:dyDescent="0.15">
      <c r="A83" s="60"/>
      <c r="B83" s="40">
        <f>D12</f>
        <v>0</v>
      </c>
      <c r="C83" s="40">
        <f>F12</f>
        <v>0</v>
      </c>
      <c r="D83" s="40">
        <f>H12</f>
        <v>0</v>
      </c>
      <c r="E83" s="40">
        <f>J12</f>
        <v>0</v>
      </c>
      <c r="F83" s="40">
        <f>L12</f>
        <v>0</v>
      </c>
      <c r="G83" s="40">
        <f>N12</f>
        <v>0</v>
      </c>
      <c r="H83" s="40">
        <f>P12</f>
        <v>0</v>
      </c>
      <c r="I83" s="40">
        <f>D20</f>
        <v>0</v>
      </c>
      <c r="J83" s="40">
        <f>F20</f>
        <v>0</v>
      </c>
      <c r="K83" s="40">
        <f>H20</f>
        <v>0</v>
      </c>
      <c r="L83" s="40">
        <f>J20</f>
        <v>0</v>
      </c>
      <c r="M83" s="40">
        <f>L20</f>
        <v>0</v>
      </c>
      <c r="N83" s="40">
        <f>N20</f>
        <v>0</v>
      </c>
      <c r="O83" s="40">
        <f>P20</f>
        <v>0</v>
      </c>
      <c r="P83" s="40">
        <f>D28</f>
        <v>0</v>
      </c>
      <c r="Q83" s="40">
        <f>F28</f>
        <v>0</v>
      </c>
      <c r="R83" s="40">
        <f>H28</f>
        <v>0</v>
      </c>
      <c r="S83" s="40">
        <f>J28</f>
        <v>0</v>
      </c>
      <c r="T83" s="40">
        <f>L28</f>
        <v>0</v>
      </c>
      <c r="U83" s="40">
        <f>N28</f>
        <v>0</v>
      </c>
      <c r="V83" s="40">
        <f>P28</f>
        <v>0</v>
      </c>
      <c r="W83" s="40">
        <f>D36</f>
        <v>0</v>
      </c>
      <c r="X83" s="40">
        <f>F36</f>
        <v>0</v>
      </c>
      <c r="Y83" s="40">
        <f>H36</f>
        <v>0</v>
      </c>
      <c r="Z83" s="40">
        <f>J36</f>
        <v>0</v>
      </c>
      <c r="AA83" s="40">
        <f>L36</f>
        <v>0</v>
      </c>
      <c r="AB83" s="40">
        <f>N36</f>
        <v>0</v>
      </c>
      <c r="AC83" s="40">
        <f>P36</f>
        <v>0</v>
      </c>
      <c r="AD83" s="40">
        <f>D44</f>
        <v>0</v>
      </c>
      <c r="AE83" s="40">
        <f>F44</f>
        <v>0</v>
      </c>
      <c r="AF83" s="40">
        <f>H44</f>
        <v>0</v>
      </c>
      <c r="AG83" s="40">
        <f>J44</f>
        <v>0</v>
      </c>
      <c r="AH83" s="40">
        <f>L44</f>
        <v>0</v>
      </c>
      <c r="AI83" s="40">
        <f>N44</f>
        <v>0</v>
      </c>
      <c r="AJ83" s="40">
        <f>P44</f>
        <v>0</v>
      </c>
      <c r="AK83" s="40">
        <f>D52</f>
        <v>0</v>
      </c>
      <c r="AL83" s="40">
        <f>F52</f>
        <v>0</v>
      </c>
      <c r="AM83" s="40">
        <f>H52</f>
        <v>0</v>
      </c>
      <c r="AN83" s="40">
        <f>J52</f>
        <v>0</v>
      </c>
      <c r="AO83" s="40">
        <f>L52</f>
        <v>0</v>
      </c>
      <c r="AP83" s="40">
        <f>N52</f>
        <v>0</v>
      </c>
      <c r="AQ83" s="40">
        <f>P52</f>
        <v>0</v>
      </c>
      <c r="AR83" s="61"/>
      <c r="AS83" s="61"/>
      <c r="AT83" s="61"/>
      <c r="AU83" s="61"/>
      <c r="AV83" s="61"/>
      <c r="AW83" s="61"/>
      <c r="AX83" s="61"/>
      <c r="AY83" s="61"/>
      <c r="AZ83" s="61"/>
      <c r="BA83" s="61"/>
    </row>
    <row r="84" spans="1:53" s="63" customFormat="1" ht="7.5" customHeight="1" x14ac:dyDescent="0.15">
      <c r="B84" s="64"/>
      <c r="C84" s="65"/>
      <c r="D84" s="66"/>
      <c r="E84" s="66"/>
      <c r="F84" s="66"/>
      <c r="G84" s="66"/>
      <c r="H84" s="66"/>
      <c r="I84" s="64"/>
      <c r="J84" s="65"/>
      <c r="K84" s="66"/>
      <c r="L84" s="66"/>
      <c r="M84" s="66"/>
      <c r="N84" s="66"/>
      <c r="O84" s="66"/>
      <c r="P84" s="64"/>
      <c r="Q84" s="65"/>
      <c r="R84" s="66"/>
      <c r="S84" s="66"/>
      <c r="T84" s="66"/>
      <c r="U84" s="66"/>
      <c r="V84" s="66"/>
      <c r="W84" s="64"/>
      <c r="X84" s="65"/>
      <c r="Y84" s="66"/>
      <c r="Z84" s="66"/>
      <c r="AA84" s="66"/>
      <c r="AB84" s="66"/>
      <c r="AC84" s="66"/>
      <c r="AD84" s="64"/>
      <c r="AE84" s="65"/>
      <c r="AF84" s="66"/>
      <c r="AG84" s="66"/>
      <c r="AH84" s="66"/>
      <c r="AI84" s="66"/>
      <c r="AJ84" s="66"/>
      <c r="AK84" s="64"/>
      <c r="AL84" s="65"/>
      <c r="AM84" s="66"/>
      <c r="AN84" s="66"/>
      <c r="AO84" s="66"/>
      <c r="AP84" s="66"/>
      <c r="AQ84" s="66"/>
    </row>
    <row r="85" spans="1:53" s="63" customFormat="1" ht="7.5" customHeight="1" x14ac:dyDescent="0.15">
      <c r="B85" s="64"/>
      <c r="C85" s="65"/>
      <c r="D85" s="66"/>
      <c r="E85" s="66"/>
      <c r="F85" s="66"/>
      <c r="G85" s="66"/>
      <c r="H85" s="66"/>
      <c r="I85" s="64"/>
      <c r="J85" s="65"/>
      <c r="K85" s="66"/>
      <c r="L85" s="66"/>
      <c r="M85" s="66"/>
      <c r="N85" s="66"/>
      <c r="O85" s="66"/>
      <c r="P85" s="64"/>
      <c r="Q85" s="65"/>
      <c r="R85" s="66"/>
      <c r="S85" s="66"/>
      <c r="T85" s="66"/>
      <c r="U85" s="66"/>
      <c r="V85" s="66"/>
      <c r="W85" s="64"/>
      <c r="X85" s="65"/>
      <c r="Y85" s="66"/>
      <c r="Z85" s="66"/>
      <c r="AA85" s="66"/>
      <c r="AB85" s="66"/>
      <c r="AC85" s="66"/>
      <c r="AD85" s="64"/>
      <c r="AE85" s="65"/>
      <c r="AF85" s="66"/>
      <c r="AG85" s="66"/>
      <c r="AH85" s="66"/>
      <c r="AI85" s="66"/>
      <c r="AJ85" s="66"/>
      <c r="AK85" s="64"/>
      <c r="AL85" s="65"/>
      <c r="AM85" s="66"/>
      <c r="AN85" s="66"/>
      <c r="AO85" s="66"/>
      <c r="AP85" s="66"/>
      <c r="AQ85" s="66"/>
    </row>
    <row r="86" spans="1:53" s="63" customFormat="1" ht="7.5" customHeight="1" x14ac:dyDescent="0.15">
      <c r="B86" s="64"/>
      <c r="C86" s="65"/>
      <c r="D86" s="66"/>
      <c r="E86" s="66"/>
      <c r="F86" s="66"/>
      <c r="G86" s="66"/>
      <c r="H86" s="66"/>
      <c r="I86" s="64"/>
      <c r="J86" s="65"/>
      <c r="K86" s="66"/>
      <c r="L86" s="66"/>
      <c r="M86" s="66"/>
      <c r="N86" s="66"/>
      <c r="O86" s="66"/>
      <c r="P86" s="64"/>
      <c r="Q86" s="65"/>
      <c r="R86" s="66"/>
      <c r="S86" s="66"/>
      <c r="T86" s="66"/>
      <c r="U86" s="66"/>
      <c r="V86" s="66"/>
      <c r="W86" s="64"/>
      <c r="X86" s="65"/>
      <c r="Y86" s="66"/>
      <c r="Z86" s="66"/>
      <c r="AA86" s="66"/>
      <c r="AB86" s="66"/>
      <c r="AC86" s="66"/>
      <c r="AD86" s="64"/>
      <c r="AE86" s="65"/>
      <c r="AF86" s="66"/>
      <c r="AG86" s="66"/>
      <c r="AH86" s="66"/>
      <c r="AI86" s="66"/>
      <c r="AJ86" s="66"/>
      <c r="AK86" s="64"/>
      <c r="AL86" s="65"/>
      <c r="AM86" s="66"/>
      <c r="AN86" s="66"/>
      <c r="AO86" s="66"/>
      <c r="AP86" s="66"/>
      <c r="AQ86" s="66"/>
    </row>
    <row r="87" spans="1:53" s="63" customFormat="1" ht="7.5" customHeight="1" x14ac:dyDescent="0.15">
      <c r="B87" s="64"/>
      <c r="C87" s="65"/>
      <c r="D87" s="66"/>
      <c r="E87" s="66"/>
      <c r="F87" s="66"/>
      <c r="G87" s="66"/>
      <c r="H87" s="66"/>
      <c r="I87" s="64"/>
      <c r="J87" s="65"/>
      <c r="K87" s="66"/>
      <c r="L87" s="66"/>
      <c r="M87" s="66"/>
      <c r="N87" s="66"/>
      <c r="O87" s="66"/>
      <c r="P87" s="64"/>
      <c r="Q87" s="65"/>
      <c r="R87" s="66"/>
      <c r="S87" s="66"/>
      <c r="T87" s="66"/>
      <c r="U87" s="66"/>
      <c r="V87" s="66"/>
      <c r="W87" s="64"/>
      <c r="X87" s="65"/>
      <c r="Y87" s="66"/>
      <c r="Z87" s="66"/>
      <c r="AA87" s="66"/>
      <c r="AB87" s="66"/>
      <c r="AC87" s="66"/>
      <c r="AD87" s="64"/>
      <c r="AE87" s="65"/>
      <c r="AF87" s="66"/>
      <c r="AG87" s="66"/>
      <c r="AH87" s="66"/>
      <c r="AI87" s="66"/>
      <c r="AJ87" s="66"/>
      <c r="AK87" s="64"/>
      <c r="AL87" s="65"/>
      <c r="AM87" s="66"/>
      <c r="AN87" s="66"/>
      <c r="AO87" s="66"/>
      <c r="AP87" s="66"/>
      <c r="AQ87" s="66"/>
    </row>
    <row r="88" spans="1:53" s="63" customFormat="1" ht="7.5" customHeight="1" x14ac:dyDescent="0.15">
      <c r="B88" s="64"/>
      <c r="C88" s="65"/>
      <c r="D88" s="66"/>
      <c r="E88" s="66"/>
      <c r="F88" s="66"/>
      <c r="G88" s="66"/>
      <c r="H88" s="66"/>
      <c r="I88" s="64"/>
      <c r="J88" s="65"/>
      <c r="K88" s="66"/>
      <c r="L88" s="66"/>
      <c r="M88" s="66"/>
      <c r="N88" s="66"/>
      <c r="O88" s="66"/>
      <c r="P88" s="64"/>
      <c r="Q88" s="65"/>
      <c r="R88" s="66"/>
      <c r="S88" s="66"/>
      <c r="T88" s="66"/>
      <c r="U88" s="66"/>
      <c r="V88" s="66"/>
      <c r="W88" s="64"/>
      <c r="X88" s="65"/>
      <c r="Y88" s="66"/>
      <c r="Z88" s="66"/>
      <c r="AA88" s="66"/>
      <c r="AB88" s="66"/>
      <c r="AC88" s="66"/>
      <c r="AD88" s="64"/>
      <c r="AE88" s="65"/>
      <c r="AF88" s="66"/>
      <c r="AG88" s="66"/>
      <c r="AH88" s="66"/>
      <c r="AI88" s="66"/>
      <c r="AJ88" s="66"/>
      <c r="AK88" s="64"/>
      <c r="AL88" s="65"/>
      <c r="AM88" s="66"/>
      <c r="AN88" s="66"/>
      <c r="AO88" s="66"/>
      <c r="AP88" s="66"/>
      <c r="AQ88" s="66"/>
    </row>
    <row r="89" spans="1:53" s="63" customFormat="1" ht="7.5" customHeight="1" x14ac:dyDescent="0.15">
      <c r="B89" s="67"/>
      <c r="C89" s="65"/>
      <c r="D89" s="66"/>
      <c r="E89" s="66"/>
      <c r="F89" s="66"/>
      <c r="G89" s="66"/>
      <c r="H89" s="66"/>
      <c r="I89" s="64"/>
      <c r="J89" s="65"/>
      <c r="K89" s="66"/>
      <c r="L89" s="66"/>
      <c r="M89" s="66"/>
      <c r="N89" s="66"/>
      <c r="O89" s="66"/>
      <c r="P89" s="64"/>
      <c r="Q89" s="65"/>
      <c r="R89" s="66"/>
      <c r="S89" s="66"/>
      <c r="T89" s="66"/>
      <c r="U89" s="66"/>
      <c r="V89" s="66"/>
      <c r="W89" s="64"/>
      <c r="X89" s="65"/>
      <c r="Y89" s="66"/>
      <c r="Z89" s="66"/>
      <c r="AA89" s="66"/>
      <c r="AB89" s="66"/>
      <c r="AC89" s="66"/>
      <c r="AD89" s="64"/>
      <c r="AE89" s="65"/>
      <c r="AF89" s="66"/>
      <c r="AG89" s="66"/>
      <c r="AH89" s="66"/>
      <c r="AI89" s="66"/>
      <c r="AJ89" s="66"/>
      <c r="AK89" s="64"/>
      <c r="AL89" s="65"/>
      <c r="AM89" s="66"/>
      <c r="AN89" s="66"/>
      <c r="AO89" s="66"/>
      <c r="AP89" s="66"/>
      <c r="AQ89" s="66"/>
    </row>
    <row r="90" spans="1:53" s="63" customFormat="1" ht="7.5" customHeight="1" x14ac:dyDescent="0.15">
      <c r="B90" s="67"/>
      <c r="C90" s="68"/>
    </row>
    <row r="91" spans="1:53" s="63" customFormat="1" ht="7.5" customHeight="1" x14ac:dyDescent="0.15">
      <c r="B91" s="67"/>
      <c r="C91" s="68"/>
    </row>
    <row r="92" spans="1:53" s="63" customFormat="1" ht="7.5" customHeight="1" x14ac:dyDescent="0.15">
      <c r="B92" s="67"/>
      <c r="C92" s="68"/>
    </row>
    <row r="93" spans="1:53" s="63" customFormat="1" ht="7.5" customHeight="1" x14ac:dyDescent="0.15">
      <c r="B93" s="67"/>
      <c r="C93" s="68"/>
    </row>
    <row r="94" spans="1:53" s="63" customFormat="1" ht="7.5" customHeight="1" x14ac:dyDescent="0.15">
      <c r="B94" s="67"/>
      <c r="C94" s="68"/>
    </row>
    <row r="95" spans="1:53" s="63" customFormat="1" ht="7.5" customHeight="1" x14ac:dyDescent="0.15">
      <c r="B95" s="67"/>
      <c r="C95" s="68"/>
    </row>
    <row r="96" spans="1:53" s="69" customFormat="1" ht="7.5" customHeight="1" x14ac:dyDescent="0.15">
      <c r="B96" s="70"/>
      <c r="C96" s="71"/>
    </row>
    <row r="97" spans="2:8" s="69" customFormat="1" ht="7.5" customHeight="1" x14ac:dyDescent="0.15">
      <c r="B97" s="70"/>
      <c r="C97" s="71"/>
    </row>
    <row r="98" spans="2:8" s="69" customFormat="1" ht="7.5" customHeight="1" x14ac:dyDescent="0.15">
      <c r="B98" s="70"/>
      <c r="C98" s="71"/>
    </row>
    <row r="99" spans="2:8" s="69" customFormat="1" ht="7.5" customHeight="1" x14ac:dyDescent="0.15">
      <c r="B99" s="70"/>
      <c r="C99" s="70"/>
      <c r="D99" s="70"/>
      <c r="E99" s="70"/>
      <c r="F99" s="70"/>
      <c r="G99" s="70"/>
      <c r="H99" s="70"/>
    </row>
    <row r="100" spans="2:8" s="69" customFormat="1" ht="7.5" customHeight="1" x14ac:dyDescent="0.15">
      <c r="B100" s="70"/>
      <c r="C100" s="71"/>
    </row>
    <row r="101" spans="2:8" s="69" customFormat="1" ht="7.5" customHeight="1" x14ac:dyDescent="0.15">
      <c r="B101" s="70"/>
      <c r="C101" s="71"/>
    </row>
    <row r="102" spans="2:8" s="69" customFormat="1" ht="7.5" customHeight="1" x14ac:dyDescent="0.15">
      <c r="B102" s="70"/>
      <c r="C102" s="71"/>
    </row>
    <row r="103" spans="2:8" s="69" customFormat="1" ht="7.5" customHeight="1" x14ac:dyDescent="0.15">
      <c r="B103" s="70"/>
      <c r="C103" s="71"/>
    </row>
    <row r="104" spans="2:8" s="69" customFormat="1" ht="7.5" customHeight="1" x14ac:dyDescent="0.15">
      <c r="B104" s="70"/>
      <c r="C104" s="71"/>
    </row>
    <row r="105" spans="2:8" s="69" customFormat="1" ht="7.5" customHeight="1" x14ac:dyDescent="0.15">
      <c r="B105" s="70"/>
      <c r="C105" s="71"/>
    </row>
    <row r="106" spans="2:8" s="69" customFormat="1" ht="7.5" customHeight="1" x14ac:dyDescent="0.15">
      <c r="B106" s="70"/>
      <c r="C106" s="71"/>
    </row>
    <row r="107" spans="2:8" s="69" customFormat="1" ht="7.5" customHeight="1" x14ac:dyDescent="0.15">
      <c r="B107" s="70">
        <f>D46</f>
        <v>42765</v>
      </c>
      <c r="C107" s="70">
        <f>F46</f>
        <v>42766</v>
      </c>
      <c r="D107" s="70" t="str">
        <f>H46</f>
        <v/>
      </c>
      <c r="E107" s="70" t="str">
        <f>J46</f>
        <v/>
      </c>
      <c r="F107" s="70" t="str">
        <f>L46</f>
        <v/>
      </c>
      <c r="G107" s="70" t="str">
        <f>N46</f>
        <v/>
      </c>
      <c r="H107" s="70" t="str">
        <f>P46</f>
        <v/>
      </c>
    </row>
    <row r="108" spans="2:8" s="69" customFormat="1" ht="7.5" customHeight="1" x14ac:dyDescent="0.15">
      <c r="B108" s="70"/>
      <c r="C108" s="71"/>
    </row>
    <row r="109" spans="2:8" s="69" customFormat="1" ht="7.5" customHeight="1" x14ac:dyDescent="0.15">
      <c r="B109" s="70"/>
      <c r="C109" s="71"/>
    </row>
    <row r="110" spans="2:8" s="69" customFormat="1" ht="7.5" customHeight="1" x14ac:dyDescent="0.15">
      <c r="B110" s="70"/>
      <c r="C110" s="71"/>
    </row>
    <row r="115" spans="3:8" ht="15" customHeight="1" x14ac:dyDescent="0.15">
      <c r="C115" s="2"/>
      <c r="D115" s="2"/>
      <c r="E115" s="2"/>
      <c r="F115" s="2"/>
      <c r="G115" s="2"/>
      <c r="H115" s="2"/>
    </row>
    <row r="116" spans="3:8" ht="15" customHeight="1" x14ac:dyDescent="0.15">
      <c r="C116" s="2"/>
      <c r="D116" s="2"/>
      <c r="E116" s="2"/>
      <c r="F116" s="2"/>
      <c r="G116" s="2"/>
      <c r="H116" s="2"/>
    </row>
    <row r="117" spans="3:8" ht="15" customHeight="1" x14ac:dyDescent="0.15">
      <c r="C117" s="2"/>
      <c r="D117" s="2"/>
      <c r="E117" s="2"/>
      <c r="F117" s="2"/>
      <c r="G117" s="2"/>
      <c r="H117" s="2"/>
    </row>
    <row r="118" spans="3:8" ht="15" customHeight="1" x14ac:dyDescent="0.15">
      <c r="C118" s="2"/>
      <c r="D118" s="2"/>
      <c r="E118" s="2"/>
      <c r="F118" s="2"/>
      <c r="G118" s="2"/>
      <c r="H118" s="2"/>
    </row>
    <row r="119" spans="3:8" ht="15" customHeight="1" x14ac:dyDescent="0.15">
      <c r="C119" s="2"/>
      <c r="D119" s="2"/>
      <c r="E119" s="2"/>
      <c r="F119" s="2"/>
      <c r="G119" s="2"/>
      <c r="H119" s="2"/>
    </row>
    <row r="120" spans="3:8" ht="15" customHeight="1" x14ac:dyDescent="0.15">
      <c r="C120" s="2"/>
      <c r="D120" s="2"/>
      <c r="E120" s="2"/>
      <c r="F120" s="2"/>
      <c r="G120" s="2"/>
      <c r="H120" s="2"/>
    </row>
    <row r="121" spans="3:8" ht="15" customHeight="1" x14ac:dyDescent="0.15">
      <c r="C121" s="2"/>
      <c r="D121" s="2"/>
      <c r="E121" s="2"/>
      <c r="F121" s="2"/>
      <c r="G121" s="2"/>
      <c r="H121" s="2"/>
    </row>
    <row r="122" spans="3:8" ht="15" customHeight="1" x14ac:dyDescent="0.15">
      <c r="C122" s="2"/>
      <c r="D122" s="2"/>
      <c r="E122" s="2"/>
      <c r="F122" s="2"/>
      <c r="G122" s="2"/>
      <c r="H122" s="2"/>
    </row>
    <row r="123" spans="3:8" ht="15" customHeight="1" x14ac:dyDescent="0.15">
      <c r="C123" s="2"/>
      <c r="D123" s="2"/>
      <c r="E123" s="2"/>
      <c r="F123" s="2"/>
      <c r="G123" s="2"/>
      <c r="H123" s="2"/>
    </row>
    <row r="124" spans="3:8" ht="15" customHeight="1" x14ac:dyDescent="0.15">
      <c r="C124" s="2"/>
      <c r="D124" s="2"/>
      <c r="E124" s="2"/>
      <c r="F124" s="2"/>
      <c r="G124" s="2"/>
      <c r="H124" s="2"/>
    </row>
    <row r="125" spans="3:8" ht="15" customHeight="1" x14ac:dyDescent="0.15">
      <c r="C125" s="2"/>
      <c r="D125" s="2"/>
      <c r="E125" s="2"/>
      <c r="F125" s="2"/>
      <c r="G125" s="2"/>
      <c r="H125" s="2"/>
    </row>
  </sheetData>
  <sheetProtection selectLockedCells="1"/>
  <mergeCells count="383">
    <mergeCell ref="B1:Q1"/>
    <mergeCell ref="S1:AB1"/>
    <mergeCell ref="F2:H2"/>
    <mergeCell ref="J2:K2"/>
    <mergeCell ref="S2:AB2"/>
    <mergeCell ref="S3:AB3"/>
    <mergeCell ref="P4:Q4"/>
    <mergeCell ref="D6:E6"/>
    <mergeCell ref="F6:G6"/>
    <mergeCell ref="H6:I6"/>
    <mergeCell ref="J6:K6"/>
    <mergeCell ref="L6:M6"/>
    <mergeCell ref="N6:O6"/>
    <mergeCell ref="P6:Q6"/>
    <mergeCell ref="D4:E4"/>
    <mergeCell ref="F4:G4"/>
    <mergeCell ref="H4:I4"/>
    <mergeCell ref="J4:K4"/>
    <mergeCell ref="L4:M4"/>
    <mergeCell ref="N4:O4"/>
    <mergeCell ref="B7:B9"/>
    <mergeCell ref="D7:E7"/>
    <mergeCell ref="F7:G7"/>
    <mergeCell ref="H7:I7"/>
    <mergeCell ref="J7:K7"/>
    <mergeCell ref="L7:M7"/>
    <mergeCell ref="D9:E9"/>
    <mergeCell ref="F9:G9"/>
    <mergeCell ref="H9:I9"/>
    <mergeCell ref="J9:K9"/>
    <mergeCell ref="N7:O7"/>
    <mergeCell ref="P7:Q7"/>
    <mergeCell ref="D8:E8"/>
    <mergeCell ref="F8:G8"/>
    <mergeCell ref="H8:I8"/>
    <mergeCell ref="J8:K8"/>
    <mergeCell ref="L8:M8"/>
    <mergeCell ref="N8:O8"/>
    <mergeCell ref="P8:Q8"/>
    <mergeCell ref="L9:M9"/>
    <mergeCell ref="N9:O9"/>
    <mergeCell ref="P9:Q9"/>
    <mergeCell ref="D10:E10"/>
    <mergeCell ref="F10:G10"/>
    <mergeCell ref="H10:I10"/>
    <mergeCell ref="J10:K10"/>
    <mergeCell ref="L10:M10"/>
    <mergeCell ref="N10:O10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D12:E12"/>
    <mergeCell ref="F12:G12"/>
    <mergeCell ref="H12:I12"/>
    <mergeCell ref="J12:K12"/>
    <mergeCell ref="L12:M12"/>
    <mergeCell ref="N12:O12"/>
    <mergeCell ref="B10:B12"/>
    <mergeCell ref="P10:Q10"/>
    <mergeCell ref="D11:E11"/>
    <mergeCell ref="F11:G11"/>
    <mergeCell ref="H11:I11"/>
    <mergeCell ref="J11:K11"/>
    <mergeCell ref="L11:M11"/>
    <mergeCell ref="N11:O11"/>
    <mergeCell ref="P11:Q11"/>
    <mergeCell ref="F16:G16"/>
    <mergeCell ref="H16:I16"/>
    <mergeCell ref="J16:K16"/>
    <mergeCell ref="L16:M16"/>
    <mergeCell ref="N16:O16"/>
    <mergeCell ref="P16:Q16"/>
    <mergeCell ref="P14:Q14"/>
    <mergeCell ref="B15:B17"/>
    <mergeCell ref="D15:E15"/>
    <mergeCell ref="F15:G15"/>
    <mergeCell ref="H15:I15"/>
    <mergeCell ref="J15:K15"/>
    <mergeCell ref="L15:M15"/>
    <mergeCell ref="N15:O15"/>
    <mergeCell ref="P15:Q15"/>
    <mergeCell ref="D16:E16"/>
    <mergeCell ref="D14:E14"/>
    <mergeCell ref="F14:G14"/>
    <mergeCell ref="H14:I14"/>
    <mergeCell ref="J14:K14"/>
    <mergeCell ref="L14:M14"/>
    <mergeCell ref="N14:O14"/>
    <mergeCell ref="F19:G19"/>
    <mergeCell ref="H19:I19"/>
    <mergeCell ref="J19:K19"/>
    <mergeCell ref="L19:M19"/>
    <mergeCell ref="N19:O19"/>
    <mergeCell ref="P19:Q19"/>
    <mergeCell ref="P17:Q17"/>
    <mergeCell ref="B18:B20"/>
    <mergeCell ref="D18:E18"/>
    <mergeCell ref="F18:G18"/>
    <mergeCell ref="H18:I18"/>
    <mergeCell ref="J18:K18"/>
    <mergeCell ref="L18:M18"/>
    <mergeCell ref="N18:O18"/>
    <mergeCell ref="P18:Q18"/>
    <mergeCell ref="D19:E19"/>
    <mergeCell ref="D17:E17"/>
    <mergeCell ref="F17:G17"/>
    <mergeCell ref="H17:I17"/>
    <mergeCell ref="J17:K17"/>
    <mergeCell ref="L17:M17"/>
    <mergeCell ref="N17:O17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D20:E20"/>
    <mergeCell ref="F20:G20"/>
    <mergeCell ref="H20:I20"/>
    <mergeCell ref="J20:K20"/>
    <mergeCell ref="L20:M20"/>
    <mergeCell ref="N20:O20"/>
    <mergeCell ref="F24:G24"/>
    <mergeCell ref="H24:I24"/>
    <mergeCell ref="J24:K24"/>
    <mergeCell ref="L24:M24"/>
    <mergeCell ref="N24:O24"/>
    <mergeCell ref="P24:Q24"/>
    <mergeCell ref="P22:Q22"/>
    <mergeCell ref="B23:B25"/>
    <mergeCell ref="D23:E23"/>
    <mergeCell ref="F23:G23"/>
    <mergeCell ref="H23:I23"/>
    <mergeCell ref="J23:K23"/>
    <mergeCell ref="L23:M23"/>
    <mergeCell ref="N23:O23"/>
    <mergeCell ref="P23:Q23"/>
    <mergeCell ref="D24:E24"/>
    <mergeCell ref="D22:E22"/>
    <mergeCell ref="F22:G22"/>
    <mergeCell ref="H22:I22"/>
    <mergeCell ref="J22:K22"/>
    <mergeCell ref="L22:M22"/>
    <mergeCell ref="N22:O22"/>
    <mergeCell ref="P25:Q25"/>
    <mergeCell ref="Z25:AC25"/>
    <mergeCell ref="AD25:AG25"/>
    <mergeCell ref="B26:B28"/>
    <mergeCell ref="D26:E26"/>
    <mergeCell ref="F26:G26"/>
    <mergeCell ref="H26:I26"/>
    <mergeCell ref="J26:K26"/>
    <mergeCell ref="L26:M26"/>
    <mergeCell ref="N26:O26"/>
    <mergeCell ref="D25:E25"/>
    <mergeCell ref="F25:G25"/>
    <mergeCell ref="H25:I25"/>
    <mergeCell ref="J25:K25"/>
    <mergeCell ref="L25:M25"/>
    <mergeCell ref="N25:O25"/>
    <mergeCell ref="AD27:AG27"/>
    <mergeCell ref="D28:E28"/>
    <mergeCell ref="F28:G28"/>
    <mergeCell ref="H28:I28"/>
    <mergeCell ref="J28:K28"/>
    <mergeCell ref="L28:M28"/>
    <mergeCell ref="N28:O28"/>
    <mergeCell ref="P28:Q28"/>
    <mergeCell ref="P26:Q26"/>
    <mergeCell ref="Z26:AC26"/>
    <mergeCell ref="AD26:AG26"/>
    <mergeCell ref="D27:E27"/>
    <mergeCell ref="F27:G27"/>
    <mergeCell ref="H27:I27"/>
    <mergeCell ref="J27:K27"/>
    <mergeCell ref="L27:M27"/>
    <mergeCell ref="N27:O27"/>
    <mergeCell ref="P27:Q27"/>
    <mergeCell ref="AD28:AG28"/>
    <mergeCell ref="B29:C29"/>
    <mergeCell ref="D29:E29"/>
    <mergeCell ref="F29:G29"/>
    <mergeCell ref="H29:I29"/>
    <mergeCell ref="J29:K29"/>
    <mergeCell ref="L29:M29"/>
    <mergeCell ref="N29:O29"/>
    <mergeCell ref="P29:Q29"/>
    <mergeCell ref="P30:Q30"/>
    <mergeCell ref="S51:U53"/>
    <mergeCell ref="V51:W53"/>
    <mergeCell ref="Y30:AC31"/>
    <mergeCell ref="AD30:AF31"/>
    <mergeCell ref="B31:B33"/>
    <mergeCell ref="D31:E31"/>
    <mergeCell ref="F31:G31"/>
    <mergeCell ref="H31:I31"/>
    <mergeCell ref="J31:K31"/>
    <mergeCell ref="D30:E30"/>
    <mergeCell ref="F30:G30"/>
    <mergeCell ref="H30:I30"/>
    <mergeCell ref="J30:K30"/>
    <mergeCell ref="L30:M30"/>
    <mergeCell ref="N30:O30"/>
    <mergeCell ref="S48:U50"/>
    <mergeCell ref="V48:W50"/>
    <mergeCell ref="L31:M31"/>
    <mergeCell ref="N31:O31"/>
    <mergeCell ref="P31:Q31"/>
    <mergeCell ref="D32:E32"/>
    <mergeCell ref="F32:G32"/>
    <mergeCell ref="H32:I32"/>
    <mergeCell ref="H34:I34"/>
    <mergeCell ref="J34:K34"/>
    <mergeCell ref="L34:M34"/>
    <mergeCell ref="N34:O34"/>
    <mergeCell ref="P34:Q34"/>
    <mergeCell ref="D35:E35"/>
    <mergeCell ref="J32:K32"/>
    <mergeCell ref="L32:M32"/>
    <mergeCell ref="N32:O32"/>
    <mergeCell ref="P32:Q32"/>
    <mergeCell ref="F35:G35"/>
    <mergeCell ref="H35:I35"/>
    <mergeCell ref="J35:K35"/>
    <mergeCell ref="L35:M35"/>
    <mergeCell ref="N35:O35"/>
    <mergeCell ref="P35:Q35"/>
    <mergeCell ref="P33:Q33"/>
    <mergeCell ref="D33:E33"/>
    <mergeCell ref="F33:G33"/>
    <mergeCell ref="H33:I33"/>
    <mergeCell ref="J33:K33"/>
    <mergeCell ref="L33:M33"/>
    <mergeCell ref="N33:O33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D36:E36"/>
    <mergeCell ref="F36:G36"/>
    <mergeCell ref="H36:I36"/>
    <mergeCell ref="J36:K36"/>
    <mergeCell ref="L36:M36"/>
    <mergeCell ref="N36:O36"/>
    <mergeCell ref="B34:B36"/>
    <mergeCell ref="D34:E34"/>
    <mergeCell ref="F34:G34"/>
    <mergeCell ref="F40:G40"/>
    <mergeCell ref="H40:I40"/>
    <mergeCell ref="J40:K40"/>
    <mergeCell ref="L40:M40"/>
    <mergeCell ref="N40:O40"/>
    <mergeCell ref="P40:Q40"/>
    <mergeCell ref="P38:Q38"/>
    <mergeCell ref="B39:B41"/>
    <mergeCell ref="D39:E39"/>
    <mergeCell ref="F39:G39"/>
    <mergeCell ref="H39:I39"/>
    <mergeCell ref="J39:K39"/>
    <mergeCell ref="L39:M39"/>
    <mergeCell ref="N39:O39"/>
    <mergeCell ref="P39:Q39"/>
    <mergeCell ref="D40:E40"/>
    <mergeCell ref="D38:E38"/>
    <mergeCell ref="F38:G38"/>
    <mergeCell ref="H38:I38"/>
    <mergeCell ref="J38:K38"/>
    <mergeCell ref="L38:M38"/>
    <mergeCell ref="N38:O38"/>
    <mergeCell ref="F43:G43"/>
    <mergeCell ref="H43:I43"/>
    <mergeCell ref="J43:K43"/>
    <mergeCell ref="L43:M43"/>
    <mergeCell ref="N43:O43"/>
    <mergeCell ref="P43:Q43"/>
    <mergeCell ref="P41:Q41"/>
    <mergeCell ref="B42:B44"/>
    <mergeCell ref="D42:E42"/>
    <mergeCell ref="F42:G42"/>
    <mergeCell ref="H42:I42"/>
    <mergeCell ref="J42:K42"/>
    <mergeCell ref="L42:M42"/>
    <mergeCell ref="N42:O42"/>
    <mergeCell ref="P42:Q42"/>
    <mergeCell ref="D43:E43"/>
    <mergeCell ref="D41:E41"/>
    <mergeCell ref="F41:G41"/>
    <mergeCell ref="H41:I41"/>
    <mergeCell ref="J41:K41"/>
    <mergeCell ref="L41:M41"/>
    <mergeCell ref="N41:O41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D44:E44"/>
    <mergeCell ref="F44:G44"/>
    <mergeCell ref="H44:I44"/>
    <mergeCell ref="J44:K44"/>
    <mergeCell ref="L44:M44"/>
    <mergeCell ref="N44:O44"/>
    <mergeCell ref="D47:E47"/>
    <mergeCell ref="F47:G47"/>
    <mergeCell ref="H47:I47"/>
    <mergeCell ref="J47:K47"/>
    <mergeCell ref="L47:M47"/>
    <mergeCell ref="N47:O47"/>
    <mergeCell ref="P47:Q47"/>
    <mergeCell ref="D48:E48"/>
    <mergeCell ref="D46:E46"/>
    <mergeCell ref="F46:G46"/>
    <mergeCell ref="H46:I46"/>
    <mergeCell ref="J46:K46"/>
    <mergeCell ref="L46:M46"/>
    <mergeCell ref="N46:O46"/>
    <mergeCell ref="P49:Q49"/>
    <mergeCell ref="R37:AG41"/>
    <mergeCell ref="B50:B52"/>
    <mergeCell ref="D50:E50"/>
    <mergeCell ref="F50:G50"/>
    <mergeCell ref="H50:I50"/>
    <mergeCell ref="J50:K50"/>
    <mergeCell ref="L50:M50"/>
    <mergeCell ref="N50:O50"/>
    <mergeCell ref="P50:Q50"/>
    <mergeCell ref="D49:E49"/>
    <mergeCell ref="F49:G49"/>
    <mergeCell ref="H49:I49"/>
    <mergeCell ref="J49:K49"/>
    <mergeCell ref="L49:M49"/>
    <mergeCell ref="N49:O49"/>
    <mergeCell ref="F48:G48"/>
    <mergeCell ref="H48:I48"/>
    <mergeCell ref="J48:K48"/>
    <mergeCell ref="L48:M48"/>
    <mergeCell ref="N48:O48"/>
    <mergeCell ref="P48:Q48"/>
    <mergeCell ref="P46:Q46"/>
    <mergeCell ref="B47:B49"/>
    <mergeCell ref="P51:Q51"/>
    <mergeCell ref="D52:E52"/>
    <mergeCell ref="F52:G52"/>
    <mergeCell ref="H52:I52"/>
    <mergeCell ref="J52:K52"/>
    <mergeCell ref="L52:M52"/>
    <mergeCell ref="N52:O52"/>
    <mergeCell ref="P52:Q52"/>
    <mergeCell ref="D51:E51"/>
    <mergeCell ref="F51:G51"/>
    <mergeCell ref="H51:I51"/>
    <mergeCell ref="J51:K51"/>
    <mergeCell ref="L51:M51"/>
    <mergeCell ref="N51:O51"/>
    <mergeCell ref="N53:O53"/>
    <mergeCell ref="P53:Q53"/>
    <mergeCell ref="B56:B58"/>
    <mergeCell ref="S57:S58"/>
    <mergeCell ref="B59:B61"/>
    <mergeCell ref="B53:C53"/>
    <mergeCell ref="D53:E53"/>
    <mergeCell ref="F53:G53"/>
    <mergeCell ref="H53:I53"/>
    <mergeCell ref="J53:K53"/>
    <mergeCell ref="L53:M53"/>
  </mergeCells>
  <phoneticPr fontId="3"/>
  <conditionalFormatting sqref="F14 H14 J14 L14 N14 P14 D38 D22 D6:D12 D14 D30 D46:D52 F38:Q38 F30:Q30 F22:Q22 E47:Q52 F46:Q46 E10:G12 N10:Q11 F6:Q9 E7:E9">
    <cfRule type="cellIs" dxfId="1122" priority="1123" stopIfTrue="1" operator="lessThanOrEqual">
      <formula>0</formula>
    </cfRule>
  </conditionalFormatting>
  <conditionalFormatting sqref="G6 O46:O52 M46:M52 Q38 I38 M38 M30 O30 M22 O22 G38 K38 O38 Q30 I30 G30 K30 Q22 I22 G22 K22 Q46:Q52 I46:I52 G46:G52 E47:E52 K46:K52">
    <cfRule type="expression" dxfId="1121" priority="1122">
      <formula>D6=""</formula>
    </cfRule>
  </conditionalFormatting>
  <conditionalFormatting sqref="I6">
    <cfRule type="expression" dxfId="1120" priority="1121">
      <formula>H6=""</formula>
    </cfRule>
  </conditionalFormatting>
  <conditionalFormatting sqref="K6">
    <cfRule type="expression" dxfId="1119" priority="1120">
      <formula>J6=""</formula>
    </cfRule>
  </conditionalFormatting>
  <conditionalFormatting sqref="M6">
    <cfRule type="expression" dxfId="1118" priority="1119">
      <formula>L6=""</formula>
    </cfRule>
  </conditionalFormatting>
  <conditionalFormatting sqref="O6">
    <cfRule type="expression" dxfId="1117" priority="1118">
      <formula>N6=""</formula>
    </cfRule>
  </conditionalFormatting>
  <conditionalFormatting sqref="Q6">
    <cfRule type="expression" dxfId="1116" priority="1117">
      <formula>P6=""</formula>
    </cfRule>
  </conditionalFormatting>
  <conditionalFormatting sqref="M6">
    <cfRule type="expression" dxfId="1115" priority="1116">
      <formula>L6=""</formula>
    </cfRule>
  </conditionalFormatting>
  <conditionalFormatting sqref="O6">
    <cfRule type="expression" dxfId="1114" priority="1115">
      <formula>N6=""</formula>
    </cfRule>
  </conditionalFormatting>
  <conditionalFormatting sqref="Q6">
    <cfRule type="expression" dxfId="1113" priority="1114">
      <formula>P6=""</formula>
    </cfRule>
  </conditionalFormatting>
  <conditionalFormatting sqref="Q6">
    <cfRule type="expression" dxfId="1112" priority="1113">
      <formula>P6=""</formula>
    </cfRule>
  </conditionalFormatting>
  <conditionalFormatting sqref="Q6">
    <cfRule type="expression" dxfId="1111" priority="1112">
      <formula>P6=""</formula>
    </cfRule>
  </conditionalFormatting>
  <conditionalFormatting sqref="Q6">
    <cfRule type="expression" dxfId="1110" priority="1111">
      <formula>P6=""</formula>
    </cfRule>
  </conditionalFormatting>
  <conditionalFormatting sqref="O6">
    <cfRule type="expression" dxfId="1109" priority="1110">
      <formula>N6=""</formula>
    </cfRule>
  </conditionalFormatting>
  <conditionalFormatting sqref="O6">
    <cfRule type="expression" dxfId="1108" priority="1109">
      <formula>N6=""</formula>
    </cfRule>
  </conditionalFormatting>
  <conditionalFormatting sqref="O6">
    <cfRule type="expression" dxfId="1107" priority="1108">
      <formula>N6=""</formula>
    </cfRule>
  </conditionalFormatting>
  <conditionalFormatting sqref="M6">
    <cfRule type="expression" dxfId="1106" priority="1107">
      <formula>L6=""</formula>
    </cfRule>
  </conditionalFormatting>
  <conditionalFormatting sqref="M6">
    <cfRule type="expression" dxfId="1105" priority="1106">
      <formula>L6=""</formula>
    </cfRule>
  </conditionalFormatting>
  <conditionalFormatting sqref="M6">
    <cfRule type="expression" dxfId="1104" priority="1105">
      <formula>L6=""</formula>
    </cfRule>
  </conditionalFormatting>
  <conditionalFormatting sqref="K6">
    <cfRule type="expression" dxfId="1103" priority="1104">
      <formula>J6=""</formula>
    </cfRule>
  </conditionalFormatting>
  <conditionalFormatting sqref="K6">
    <cfRule type="expression" dxfId="1102" priority="1103">
      <formula>J6=""</formula>
    </cfRule>
  </conditionalFormatting>
  <conditionalFormatting sqref="K6">
    <cfRule type="expression" dxfId="1101" priority="1102">
      <formula>J6=""</formula>
    </cfRule>
  </conditionalFormatting>
  <conditionalFormatting sqref="I6">
    <cfRule type="expression" dxfId="1100" priority="1101">
      <formula>H6=""</formula>
    </cfRule>
  </conditionalFormatting>
  <conditionalFormatting sqref="I6">
    <cfRule type="expression" dxfId="1099" priority="1100">
      <formula>H6=""</formula>
    </cfRule>
  </conditionalFormatting>
  <conditionalFormatting sqref="I6">
    <cfRule type="expression" dxfId="1098" priority="1099">
      <formula>H6=""</formula>
    </cfRule>
  </conditionalFormatting>
  <conditionalFormatting sqref="G6">
    <cfRule type="expression" dxfId="1097" priority="1098">
      <formula>F6=""</formula>
    </cfRule>
  </conditionalFormatting>
  <conditionalFormatting sqref="G6">
    <cfRule type="expression" dxfId="1096" priority="1097">
      <formula>F6=""</formula>
    </cfRule>
  </conditionalFormatting>
  <conditionalFormatting sqref="G6">
    <cfRule type="expression" dxfId="1095" priority="1096">
      <formula>F6=""</formula>
    </cfRule>
  </conditionalFormatting>
  <conditionalFormatting sqref="M6">
    <cfRule type="expression" dxfId="1094" priority="1095">
      <formula>L6=""</formula>
    </cfRule>
  </conditionalFormatting>
  <conditionalFormatting sqref="M6">
    <cfRule type="expression" dxfId="1093" priority="1094">
      <formula>L6=""</formula>
    </cfRule>
  </conditionalFormatting>
  <conditionalFormatting sqref="M6">
    <cfRule type="expression" dxfId="1092" priority="1093">
      <formula>L6=""</formula>
    </cfRule>
  </conditionalFormatting>
  <conditionalFormatting sqref="M6">
    <cfRule type="expression" dxfId="1091" priority="1092">
      <formula>L6=""</formula>
    </cfRule>
  </conditionalFormatting>
  <conditionalFormatting sqref="O6">
    <cfRule type="expression" dxfId="1090" priority="1091">
      <formula>N6=""</formula>
    </cfRule>
  </conditionalFormatting>
  <conditionalFormatting sqref="O6">
    <cfRule type="expression" dxfId="1089" priority="1090">
      <formula>N6=""</formula>
    </cfRule>
  </conditionalFormatting>
  <conditionalFormatting sqref="O6">
    <cfRule type="expression" dxfId="1088" priority="1089">
      <formula>N6=""</formula>
    </cfRule>
  </conditionalFormatting>
  <conditionalFormatting sqref="O6">
    <cfRule type="expression" dxfId="1087" priority="1088">
      <formula>N6=""</formula>
    </cfRule>
  </conditionalFormatting>
  <conditionalFormatting sqref="Q6">
    <cfRule type="expression" dxfId="1086" priority="1087">
      <formula>P6=""</formula>
    </cfRule>
  </conditionalFormatting>
  <conditionalFormatting sqref="Q6">
    <cfRule type="expression" dxfId="1085" priority="1086">
      <formula>P6=""</formula>
    </cfRule>
  </conditionalFormatting>
  <conditionalFormatting sqref="Q6">
    <cfRule type="expression" dxfId="1084" priority="1085">
      <formula>P6=""</formula>
    </cfRule>
  </conditionalFormatting>
  <conditionalFormatting sqref="Q6">
    <cfRule type="expression" dxfId="1083" priority="1084">
      <formula>P6=""</formula>
    </cfRule>
  </conditionalFormatting>
  <conditionalFormatting sqref="I6">
    <cfRule type="expression" dxfId="1082" priority="1083">
      <formula>H6=""</formula>
    </cfRule>
  </conditionalFormatting>
  <conditionalFormatting sqref="I6">
    <cfRule type="expression" dxfId="1081" priority="1082">
      <formula>H6=""</formula>
    </cfRule>
  </conditionalFormatting>
  <conditionalFormatting sqref="I6">
    <cfRule type="expression" dxfId="1080" priority="1081">
      <formula>H6=""</formula>
    </cfRule>
  </conditionalFormatting>
  <conditionalFormatting sqref="I6">
    <cfRule type="expression" dxfId="1079" priority="1080">
      <formula>H6=""</formula>
    </cfRule>
  </conditionalFormatting>
  <conditionalFormatting sqref="G6">
    <cfRule type="expression" dxfId="1078" priority="1079">
      <formula>F6=""</formula>
    </cfRule>
  </conditionalFormatting>
  <conditionalFormatting sqref="G6">
    <cfRule type="expression" dxfId="1077" priority="1078">
      <formula>F6=""</formula>
    </cfRule>
  </conditionalFormatting>
  <conditionalFormatting sqref="G6">
    <cfRule type="expression" dxfId="1076" priority="1077">
      <formula>F6=""</formula>
    </cfRule>
  </conditionalFormatting>
  <conditionalFormatting sqref="G6">
    <cfRule type="expression" dxfId="1075" priority="1076">
      <formula>F6=""</formula>
    </cfRule>
  </conditionalFormatting>
  <conditionalFormatting sqref="G6">
    <cfRule type="expression" dxfId="1074" priority="1075">
      <formula>F6=""</formula>
    </cfRule>
  </conditionalFormatting>
  <conditionalFormatting sqref="G6">
    <cfRule type="expression" dxfId="1073" priority="1074">
      <formula>F6=""</formula>
    </cfRule>
  </conditionalFormatting>
  <conditionalFormatting sqref="G6">
    <cfRule type="expression" dxfId="1072" priority="1073">
      <formula>F6=""</formula>
    </cfRule>
  </conditionalFormatting>
  <conditionalFormatting sqref="G6">
    <cfRule type="expression" dxfId="1071" priority="1072">
      <formula>F6=""</formula>
    </cfRule>
  </conditionalFormatting>
  <conditionalFormatting sqref="G6">
    <cfRule type="expression" dxfId="1070" priority="1071">
      <formula>F6=""</formula>
    </cfRule>
  </conditionalFormatting>
  <conditionalFormatting sqref="I6">
    <cfRule type="expression" dxfId="1069" priority="1070">
      <formula>H6=""</formula>
    </cfRule>
  </conditionalFormatting>
  <conditionalFormatting sqref="I6">
    <cfRule type="expression" dxfId="1068" priority="1069">
      <formula>H6=""</formula>
    </cfRule>
  </conditionalFormatting>
  <conditionalFormatting sqref="I6">
    <cfRule type="expression" dxfId="1067" priority="1068">
      <formula>H6=""</formula>
    </cfRule>
  </conditionalFormatting>
  <conditionalFormatting sqref="I6">
    <cfRule type="expression" dxfId="1066" priority="1067">
      <formula>H6=""</formula>
    </cfRule>
  </conditionalFormatting>
  <conditionalFormatting sqref="I6">
    <cfRule type="expression" dxfId="1065" priority="1066">
      <formula>H6=""</formula>
    </cfRule>
  </conditionalFormatting>
  <conditionalFormatting sqref="K6">
    <cfRule type="expression" dxfId="1064" priority="1065">
      <formula>J6=""</formula>
    </cfRule>
  </conditionalFormatting>
  <conditionalFormatting sqref="K6">
    <cfRule type="expression" dxfId="1063" priority="1064">
      <formula>J6=""</formula>
    </cfRule>
  </conditionalFormatting>
  <conditionalFormatting sqref="K6">
    <cfRule type="expression" dxfId="1062" priority="1063">
      <formula>J6=""</formula>
    </cfRule>
  </conditionalFormatting>
  <conditionalFormatting sqref="K6">
    <cfRule type="expression" dxfId="1061" priority="1062">
      <formula>J6=""</formula>
    </cfRule>
  </conditionalFormatting>
  <conditionalFormatting sqref="K6">
    <cfRule type="expression" dxfId="1060" priority="1061">
      <formula>J6=""</formula>
    </cfRule>
  </conditionalFormatting>
  <conditionalFormatting sqref="M6">
    <cfRule type="expression" dxfId="1059" priority="1060">
      <formula>L6=""</formula>
    </cfRule>
  </conditionalFormatting>
  <conditionalFormatting sqref="M6">
    <cfRule type="expression" dxfId="1058" priority="1059">
      <formula>L6=""</formula>
    </cfRule>
  </conditionalFormatting>
  <conditionalFormatting sqref="M6">
    <cfRule type="expression" dxfId="1057" priority="1058">
      <formula>L6=""</formula>
    </cfRule>
  </conditionalFormatting>
  <conditionalFormatting sqref="M6">
    <cfRule type="expression" dxfId="1056" priority="1057">
      <formula>L6=""</formula>
    </cfRule>
  </conditionalFormatting>
  <conditionalFormatting sqref="M6">
    <cfRule type="expression" dxfId="1055" priority="1056">
      <formula>L6=""</formula>
    </cfRule>
  </conditionalFormatting>
  <conditionalFormatting sqref="O6">
    <cfRule type="expression" dxfId="1054" priority="1055">
      <formula>N6=""</formula>
    </cfRule>
  </conditionalFormatting>
  <conditionalFormatting sqref="O6">
    <cfRule type="expression" dxfId="1053" priority="1054">
      <formula>N6=""</formula>
    </cfRule>
  </conditionalFormatting>
  <conditionalFormatting sqref="O6">
    <cfRule type="expression" dxfId="1052" priority="1053">
      <formula>N6=""</formula>
    </cfRule>
  </conditionalFormatting>
  <conditionalFormatting sqref="O6">
    <cfRule type="expression" dxfId="1051" priority="1052">
      <formula>N6=""</formula>
    </cfRule>
  </conditionalFormatting>
  <conditionalFormatting sqref="O6">
    <cfRule type="expression" dxfId="1050" priority="1051">
      <formula>N6=""</formula>
    </cfRule>
  </conditionalFormatting>
  <conditionalFormatting sqref="Q6">
    <cfRule type="expression" dxfId="1049" priority="1050">
      <formula>P6=""</formula>
    </cfRule>
  </conditionalFormatting>
  <conditionalFormatting sqref="Q6">
    <cfRule type="expression" dxfId="1048" priority="1049">
      <formula>P6=""</formula>
    </cfRule>
  </conditionalFormatting>
  <conditionalFormatting sqref="Q6">
    <cfRule type="expression" dxfId="1047" priority="1048">
      <formula>P6=""</formula>
    </cfRule>
  </conditionalFormatting>
  <conditionalFormatting sqref="Q6">
    <cfRule type="expression" dxfId="1046" priority="1047">
      <formula>P6=""</formula>
    </cfRule>
  </conditionalFormatting>
  <conditionalFormatting sqref="Q6">
    <cfRule type="expression" dxfId="1045" priority="1046">
      <formula>P6=""</formula>
    </cfRule>
  </conditionalFormatting>
  <conditionalFormatting sqref="K6">
    <cfRule type="expression" dxfId="1044" priority="1045">
      <formula>J6=""</formula>
    </cfRule>
  </conditionalFormatting>
  <conditionalFormatting sqref="K6">
    <cfRule type="expression" dxfId="1043" priority="1044">
      <formula>J6=""</formula>
    </cfRule>
  </conditionalFormatting>
  <conditionalFormatting sqref="K6">
    <cfRule type="expression" dxfId="1042" priority="1043">
      <formula>J6=""</formula>
    </cfRule>
  </conditionalFormatting>
  <conditionalFormatting sqref="K6">
    <cfRule type="expression" dxfId="1041" priority="1042">
      <formula>J6=""</formula>
    </cfRule>
  </conditionalFormatting>
  <conditionalFormatting sqref="K6">
    <cfRule type="expression" dxfId="1040" priority="1041">
      <formula>J6=""</formula>
    </cfRule>
  </conditionalFormatting>
  <conditionalFormatting sqref="K6">
    <cfRule type="expression" dxfId="1039" priority="1040">
      <formula>J6=""</formula>
    </cfRule>
  </conditionalFormatting>
  <conditionalFormatting sqref="K6">
    <cfRule type="expression" dxfId="1038" priority="1039">
      <formula>J6=""</formula>
    </cfRule>
  </conditionalFormatting>
  <conditionalFormatting sqref="K6">
    <cfRule type="expression" dxfId="1037" priority="1038">
      <formula>J6=""</formula>
    </cfRule>
  </conditionalFormatting>
  <conditionalFormatting sqref="K6">
    <cfRule type="expression" dxfId="1036" priority="1037">
      <formula>J6=""</formula>
    </cfRule>
  </conditionalFormatting>
  <conditionalFormatting sqref="K6">
    <cfRule type="expression" dxfId="1035" priority="1036">
      <formula>J6=""</formula>
    </cfRule>
  </conditionalFormatting>
  <conditionalFormatting sqref="K6">
    <cfRule type="expression" dxfId="1034" priority="1035">
      <formula>J6=""</formula>
    </cfRule>
  </conditionalFormatting>
  <conditionalFormatting sqref="K6">
    <cfRule type="expression" dxfId="1033" priority="1034">
      <formula>J6=""</formula>
    </cfRule>
  </conditionalFormatting>
  <conditionalFormatting sqref="K6">
    <cfRule type="expression" dxfId="1032" priority="1033">
      <formula>J6=""</formula>
    </cfRule>
  </conditionalFormatting>
  <conditionalFormatting sqref="K6">
    <cfRule type="expression" dxfId="1031" priority="1032">
      <formula>J6=""</formula>
    </cfRule>
  </conditionalFormatting>
  <conditionalFormatting sqref="K6">
    <cfRule type="expression" dxfId="1030" priority="1031">
      <formula>J6=""</formula>
    </cfRule>
  </conditionalFormatting>
  <conditionalFormatting sqref="K6">
    <cfRule type="expression" dxfId="1029" priority="1030">
      <formula>J6=""</formula>
    </cfRule>
  </conditionalFormatting>
  <conditionalFormatting sqref="K6">
    <cfRule type="expression" dxfId="1028" priority="1029">
      <formula>J6=""</formula>
    </cfRule>
  </conditionalFormatting>
  <conditionalFormatting sqref="K6">
    <cfRule type="expression" dxfId="1027" priority="1028">
      <formula>J6=""</formula>
    </cfRule>
  </conditionalFormatting>
  <conditionalFormatting sqref="K6">
    <cfRule type="expression" dxfId="1026" priority="1027">
      <formula>J6=""</formula>
    </cfRule>
  </conditionalFormatting>
  <conditionalFormatting sqref="K6">
    <cfRule type="expression" dxfId="1025" priority="1026">
      <formula>J6=""</formula>
    </cfRule>
  </conditionalFormatting>
  <conditionalFormatting sqref="K6">
    <cfRule type="expression" dxfId="1024" priority="1025">
      <formula>J6=""</formula>
    </cfRule>
  </conditionalFormatting>
  <conditionalFormatting sqref="K6">
    <cfRule type="expression" dxfId="1023" priority="1024">
      <formula>J6=""</formula>
    </cfRule>
  </conditionalFormatting>
  <conditionalFormatting sqref="K6">
    <cfRule type="expression" dxfId="1022" priority="1023">
      <formula>J6=""</formula>
    </cfRule>
  </conditionalFormatting>
  <conditionalFormatting sqref="K6">
    <cfRule type="expression" dxfId="1021" priority="1022">
      <formula>J6=""</formula>
    </cfRule>
  </conditionalFormatting>
  <conditionalFormatting sqref="K6">
    <cfRule type="expression" dxfId="1020" priority="1021">
      <formula>J6=""</formula>
    </cfRule>
  </conditionalFormatting>
  <conditionalFormatting sqref="K6">
    <cfRule type="expression" dxfId="1019" priority="1020">
      <formula>J6=""</formula>
    </cfRule>
  </conditionalFormatting>
  <conditionalFormatting sqref="I6">
    <cfRule type="expression" dxfId="1018" priority="1019">
      <formula>H6=""</formula>
    </cfRule>
  </conditionalFormatting>
  <conditionalFormatting sqref="I6">
    <cfRule type="expression" dxfId="1017" priority="1018">
      <formula>H6=""</formula>
    </cfRule>
  </conditionalFormatting>
  <conditionalFormatting sqref="I6">
    <cfRule type="expression" dxfId="1016" priority="1017">
      <formula>H6=""</formula>
    </cfRule>
  </conditionalFormatting>
  <conditionalFormatting sqref="I6">
    <cfRule type="expression" dxfId="1015" priority="1016">
      <formula>H6=""</formula>
    </cfRule>
  </conditionalFormatting>
  <conditionalFormatting sqref="I6">
    <cfRule type="expression" dxfId="1014" priority="1015">
      <formula>H6=""</formula>
    </cfRule>
  </conditionalFormatting>
  <conditionalFormatting sqref="I6">
    <cfRule type="expression" dxfId="1013" priority="1014">
      <formula>H6=""</formula>
    </cfRule>
  </conditionalFormatting>
  <conditionalFormatting sqref="I6">
    <cfRule type="expression" dxfId="1012" priority="1013">
      <formula>H6=""</formula>
    </cfRule>
  </conditionalFormatting>
  <conditionalFormatting sqref="I6">
    <cfRule type="expression" dxfId="1011" priority="1012">
      <formula>H6=""</formula>
    </cfRule>
  </conditionalFormatting>
  <conditionalFormatting sqref="I6">
    <cfRule type="expression" dxfId="1010" priority="1011">
      <formula>H6=""</formula>
    </cfRule>
  </conditionalFormatting>
  <conditionalFormatting sqref="I6">
    <cfRule type="expression" dxfId="1009" priority="1010">
      <formula>H6=""</formula>
    </cfRule>
  </conditionalFormatting>
  <conditionalFormatting sqref="I6">
    <cfRule type="expression" dxfId="1008" priority="1009">
      <formula>H6=""</formula>
    </cfRule>
  </conditionalFormatting>
  <conditionalFormatting sqref="I6">
    <cfRule type="expression" dxfId="1007" priority="1008">
      <formula>H6=""</formula>
    </cfRule>
  </conditionalFormatting>
  <conditionalFormatting sqref="I6">
    <cfRule type="expression" dxfId="1006" priority="1007">
      <formula>H6=""</formula>
    </cfRule>
  </conditionalFormatting>
  <conditionalFormatting sqref="I6">
    <cfRule type="expression" dxfId="1005" priority="1006">
      <formula>H6=""</formula>
    </cfRule>
  </conditionalFormatting>
  <conditionalFormatting sqref="I6">
    <cfRule type="expression" dxfId="1004" priority="1005">
      <formula>H6=""</formula>
    </cfRule>
  </conditionalFormatting>
  <conditionalFormatting sqref="I6">
    <cfRule type="expression" dxfId="1003" priority="1004">
      <formula>H6=""</formula>
    </cfRule>
  </conditionalFormatting>
  <conditionalFormatting sqref="I6">
    <cfRule type="expression" dxfId="1002" priority="1003">
      <formula>H6=""</formula>
    </cfRule>
  </conditionalFormatting>
  <conditionalFormatting sqref="I6">
    <cfRule type="expression" dxfId="1001" priority="1002">
      <formula>H6=""</formula>
    </cfRule>
  </conditionalFormatting>
  <conditionalFormatting sqref="I6">
    <cfRule type="expression" dxfId="1000" priority="1001">
      <formula>H6=""</formula>
    </cfRule>
  </conditionalFormatting>
  <conditionalFormatting sqref="I6">
    <cfRule type="expression" dxfId="999" priority="1000">
      <formula>H6=""</formula>
    </cfRule>
  </conditionalFormatting>
  <conditionalFormatting sqref="I6">
    <cfRule type="expression" dxfId="998" priority="999">
      <formula>H6=""</formula>
    </cfRule>
  </conditionalFormatting>
  <conditionalFormatting sqref="I6">
    <cfRule type="expression" dxfId="997" priority="998">
      <formula>H6=""</formula>
    </cfRule>
  </conditionalFormatting>
  <conditionalFormatting sqref="I6">
    <cfRule type="expression" dxfId="996" priority="997">
      <formula>H6=""</formula>
    </cfRule>
  </conditionalFormatting>
  <conditionalFormatting sqref="I6">
    <cfRule type="expression" dxfId="995" priority="996">
      <formula>H6=""</formula>
    </cfRule>
  </conditionalFormatting>
  <conditionalFormatting sqref="I6">
    <cfRule type="expression" dxfId="994" priority="995">
      <formula>H6=""</formula>
    </cfRule>
  </conditionalFormatting>
  <conditionalFormatting sqref="I6">
    <cfRule type="expression" dxfId="993" priority="994">
      <formula>H6=""</formula>
    </cfRule>
  </conditionalFormatting>
  <conditionalFormatting sqref="I6">
    <cfRule type="expression" dxfId="992" priority="993">
      <formula>H6=""</formula>
    </cfRule>
  </conditionalFormatting>
  <conditionalFormatting sqref="I6">
    <cfRule type="expression" dxfId="991" priority="992">
      <formula>H6=""</formula>
    </cfRule>
  </conditionalFormatting>
  <conditionalFormatting sqref="I6">
    <cfRule type="expression" dxfId="990" priority="991">
      <formula>H6=""</formula>
    </cfRule>
  </conditionalFormatting>
  <conditionalFormatting sqref="I6">
    <cfRule type="expression" dxfId="989" priority="990">
      <formula>H6=""</formula>
    </cfRule>
  </conditionalFormatting>
  <conditionalFormatting sqref="I6">
    <cfRule type="expression" dxfId="988" priority="989">
      <formula>H6=""</formula>
    </cfRule>
  </conditionalFormatting>
  <conditionalFormatting sqref="I6">
    <cfRule type="expression" dxfId="987" priority="988">
      <formula>H6=""</formula>
    </cfRule>
  </conditionalFormatting>
  <conditionalFormatting sqref="I6">
    <cfRule type="expression" dxfId="986" priority="987">
      <formula>H6=""</formula>
    </cfRule>
  </conditionalFormatting>
  <conditionalFormatting sqref="I6">
    <cfRule type="expression" dxfId="985" priority="986">
      <formula>H6=""</formula>
    </cfRule>
  </conditionalFormatting>
  <conditionalFormatting sqref="I6">
    <cfRule type="expression" dxfId="984" priority="985">
      <formula>H6=""</formula>
    </cfRule>
  </conditionalFormatting>
  <conditionalFormatting sqref="G6">
    <cfRule type="expression" dxfId="983" priority="984">
      <formula>F6=""</formula>
    </cfRule>
  </conditionalFormatting>
  <conditionalFormatting sqref="G6">
    <cfRule type="expression" dxfId="982" priority="983">
      <formula>F6=""</formula>
    </cfRule>
  </conditionalFormatting>
  <conditionalFormatting sqref="G6">
    <cfRule type="expression" dxfId="981" priority="982">
      <formula>F6=""</formula>
    </cfRule>
  </conditionalFormatting>
  <conditionalFormatting sqref="G6">
    <cfRule type="expression" dxfId="980" priority="981">
      <formula>F6=""</formula>
    </cfRule>
  </conditionalFormatting>
  <conditionalFormatting sqref="G6">
    <cfRule type="expression" dxfId="979" priority="980">
      <formula>F6=""</formula>
    </cfRule>
  </conditionalFormatting>
  <conditionalFormatting sqref="G6">
    <cfRule type="expression" dxfId="978" priority="979">
      <formula>F6=""</formula>
    </cfRule>
  </conditionalFormatting>
  <conditionalFormatting sqref="G6">
    <cfRule type="expression" dxfId="977" priority="978">
      <formula>F6=""</formula>
    </cfRule>
  </conditionalFormatting>
  <conditionalFormatting sqref="G6">
    <cfRule type="expression" dxfId="976" priority="977">
      <formula>F6=""</formula>
    </cfRule>
  </conditionalFormatting>
  <conditionalFormatting sqref="G6">
    <cfRule type="expression" dxfId="975" priority="976">
      <formula>F6=""</formula>
    </cfRule>
  </conditionalFormatting>
  <conditionalFormatting sqref="G6">
    <cfRule type="expression" dxfId="974" priority="975">
      <formula>F6=""</formula>
    </cfRule>
  </conditionalFormatting>
  <conditionalFormatting sqref="G6">
    <cfRule type="expression" dxfId="973" priority="974">
      <formula>F6=""</formula>
    </cfRule>
  </conditionalFormatting>
  <conditionalFormatting sqref="G6">
    <cfRule type="expression" dxfId="972" priority="973">
      <formula>F6=""</formula>
    </cfRule>
  </conditionalFormatting>
  <conditionalFormatting sqref="G6">
    <cfRule type="expression" dxfId="971" priority="972">
      <formula>F6=""</formula>
    </cfRule>
  </conditionalFormatting>
  <conditionalFormatting sqref="G6">
    <cfRule type="expression" dxfId="970" priority="971">
      <formula>F6=""</formula>
    </cfRule>
  </conditionalFormatting>
  <conditionalFormatting sqref="G6">
    <cfRule type="expression" dxfId="969" priority="970">
      <formula>F6=""</formula>
    </cfRule>
  </conditionalFormatting>
  <conditionalFormatting sqref="G6">
    <cfRule type="expression" dxfId="968" priority="969">
      <formula>F6=""</formula>
    </cfRule>
  </conditionalFormatting>
  <conditionalFormatting sqref="G6">
    <cfRule type="expression" dxfId="967" priority="968">
      <formula>F6=""</formula>
    </cfRule>
  </conditionalFormatting>
  <conditionalFormatting sqref="G6">
    <cfRule type="expression" dxfId="966" priority="967">
      <formula>F6=""</formula>
    </cfRule>
  </conditionalFormatting>
  <conditionalFormatting sqref="G6">
    <cfRule type="expression" dxfId="965" priority="966">
      <formula>F6=""</formula>
    </cfRule>
  </conditionalFormatting>
  <conditionalFormatting sqref="G6">
    <cfRule type="expression" dxfId="964" priority="965">
      <formula>F6=""</formula>
    </cfRule>
  </conditionalFormatting>
  <conditionalFormatting sqref="G6">
    <cfRule type="expression" dxfId="963" priority="964">
      <formula>F6=""</formula>
    </cfRule>
  </conditionalFormatting>
  <conditionalFormatting sqref="G6">
    <cfRule type="expression" dxfId="962" priority="963">
      <formula>F6=""</formula>
    </cfRule>
  </conditionalFormatting>
  <conditionalFormatting sqref="G6">
    <cfRule type="expression" dxfId="961" priority="962">
      <formula>F6=""</formula>
    </cfRule>
  </conditionalFormatting>
  <conditionalFormatting sqref="G6">
    <cfRule type="expression" dxfId="960" priority="961">
      <formula>F6=""</formula>
    </cfRule>
  </conditionalFormatting>
  <conditionalFormatting sqref="G6">
    <cfRule type="expression" dxfId="959" priority="960">
      <formula>F6=""</formula>
    </cfRule>
  </conditionalFormatting>
  <conditionalFormatting sqref="G6">
    <cfRule type="expression" dxfId="958" priority="959">
      <formula>F6=""</formula>
    </cfRule>
  </conditionalFormatting>
  <conditionalFormatting sqref="G6">
    <cfRule type="expression" dxfId="957" priority="958">
      <formula>F6=""</formula>
    </cfRule>
  </conditionalFormatting>
  <conditionalFormatting sqref="G6">
    <cfRule type="expression" dxfId="956" priority="957">
      <formula>F6=""</formula>
    </cfRule>
  </conditionalFormatting>
  <conditionalFormatting sqref="G6">
    <cfRule type="expression" dxfId="955" priority="956">
      <formula>F6=""</formula>
    </cfRule>
  </conditionalFormatting>
  <conditionalFormatting sqref="G6">
    <cfRule type="expression" dxfId="954" priority="955">
      <formula>F6=""</formula>
    </cfRule>
  </conditionalFormatting>
  <conditionalFormatting sqref="G6">
    <cfRule type="expression" dxfId="953" priority="954">
      <formula>F6=""</formula>
    </cfRule>
  </conditionalFormatting>
  <conditionalFormatting sqref="G6">
    <cfRule type="expression" dxfId="952" priority="953">
      <formula>F6=""</formula>
    </cfRule>
  </conditionalFormatting>
  <conditionalFormatting sqref="G6">
    <cfRule type="expression" dxfId="951" priority="952">
      <formula>F6=""</formula>
    </cfRule>
  </conditionalFormatting>
  <conditionalFormatting sqref="G6">
    <cfRule type="expression" dxfId="950" priority="951">
      <formula>F6=""</formula>
    </cfRule>
  </conditionalFormatting>
  <conditionalFormatting sqref="G6">
    <cfRule type="expression" dxfId="949" priority="950">
      <formula>F6=""</formula>
    </cfRule>
  </conditionalFormatting>
  <conditionalFormatting sqref="M6">
    <cfRule type="expression" dxfId="948" priority="949">
      <formula>L6=""</formula>
    </cfRule>
  </conditionalFormatting>
  <conditionalFormatting sqref="M6">
    <cfRule type="expression" dxfId="947" priority="948">
      <formula>L6=""</formula>
    </cfRule>
  </conditionalFormatting>
  <conditionalFormatting sqref="M6">
    <cfRule type="expression" dxfId="946" priority="947">
      <formula>L6=""</formula>
    </cfRule>
  </conditionalFormatting>
  <conditionalFormatting sqref="M6">
    <cfRule type="expression" dxfId="945" priority="946">
      <formula>L6=""</formula>
    </cfRule>
  </conditionalFormatting>
  <conditionalFormatting sqref="M6">
    <cfRule type="expression" dxfId="944" priority="945">
      <formula>L6=""</formula>
    </cfRule>
  </conditionalFormatting>
  <conditionalFormatting sqref="M6">
    <cfRule type="expression" dxfId="943" priority="944">
      <formula>L6=""</formula>
    </cfRule>
  </conditionalFormatting>
  <conditionalFormatting sqref="M6">
    <cfRule type="expression" dxfId="942" priority="943">
      <formula>L6=""</formula>
    </cfRule>
  </conditionalFormatting>
  <conditionalFormatting sqref="M6">
    <cfRule type="expression" dxfId="941" priority="942">
      <formula>L6=""</formula>
    </cfRule>
  </conditionalFormatting>
  <conditionalFormatting sqref="M6">
    <cfRule type="expression" dxfId="940" priority="941">
      <formula>L6=""</formula>
    </cfRule>
  </conditionalFormatting>
  <conditionalFormatting sqref="M6">
    <cfRule type="expression" dxfId="939" priority="940">
      <formula>L6=""</formula>
    </cfRule>
  </conditionalFormatting>
  <conditionalFormatting sqref="M6">
    <cfRule type="expression" dxfId="938" priority="939">
      <formula>L6=""</formula>
    </cfRule>
  </conditionalFormatting>
  <conditionalFormatting sqref="M6">
    <cfRule type="expression" dxfId="937" priority="938">
      <formula>L6=""</formula>
    </cfRule>
  </conditionalFormatting>
  <conditionalFormatting sqref="M6">
    <cfRule type="expression" dxfId="936" priority="937">
      <formula>L6=""</formula>
    </cfRule>
  </conditionalFormatting>
  <conditionalFormatting sqref="M6">
    <cfRule type="expression" dxfId="935" priority="936">
      <formula>L6=""</formula>
    </cfRule>
  </conditionalFormatting>
  <conditionalFormatting sqref="M6">
    <cfRule type="expression" dxfId="934" priority="935">
      <formula>L6=""</formula>
    </cfRule>
  </conditionalFormatting>
  <conditionalFormatting sqref="M6">
    <cfRule type="expression" dxfId="933" priority="934">
      <formula>L6=""</formula>
    </cfRule>
  </conditionalFormatting>
  <conditionalFormatting sqref="M6">
    <cfRule type="expression" dxfId="932" priority="933">
      <formula>L6=""</formula>
    </cfRule>
  </conditionalFormatting>
  <conditionalFormatting sqref="M6">
    <cfRule type="expression" dxfId="931" priority="932">
      <formula>L6=""</formula>
    </cfRule>
  </conditionalFormatting>
  <conditionalFormatting sqref="M6">
    <cfRule type="expression" dxfId="930" priority="931">
      <formula>L6=""</formula>
    </cfRule>
  </conditionalFormatting>
  <conditionalFormatting sqref="M6">
    <cfRule type="expression" dxfId="929" priority="930">
      <formula>L6=""</formula>
    </cfRule>
  </conditionalFormatting>
  <conditionalFormatting sqref="M6">
    <cfRule type="expression" dxfId="928" priority="929">
      <formula>L6=""</formula>
    </cfRule>
  </conditionalFormatting>
  <conditionalFormatting sqref="M6">
    <cfRule type="expression" dxfId="927" priority="928">
      <formula>L6=""</formula>
    </cfRule>
  </conditionalFormatting>
  <conditionalFormatting sqref="M6">
    <cfRule type="expression" dxfId="926" priority="927">
      <formula>L6=""</formula>
    </cfRule>
  </conditionalFormatting>
  <conditionalFormatting sqref="M6">
    <cfRule type="expression" dxfId="925" priority="926">
      <formula>L6=""</formula>
    </cfRule>
  </conditionalFormatting>
  <conditionalFormatting sqref="M6">
    <cfRule type="expression" dxfId="924" priority="925">
      <formula>L6=""</formula>
    </cfRule>
  </conditionalFormatting>
  <conditionalFormatting sqref="M6">
    <cfRule type="expression" dxfId="923" priority="924">
      <formula>L6=""</formula>
    </cfRule>
  </conditionalFormatting>
  <conditionalFormatting sqref="M6">
    <cfRule type="expression" dxfId="922" priority="923">
      <formula>L6=""</formula>
    </cfRule>
  </conditionalFormatting>
  <conditionalFormatting sqref="M6">
    <cfRule type="expression" dxfId="921" priority="922">
      <formula>L6=""</formula>
    </cfRule>
  </conditionalFormatting>
  <conditionalFormatting sqref="M6">
    <cfRule type="expression" dxfId="920" priority="921">
      <formula>L6=""</formula>
    </cfRule>
  </conditionalFormatting>
  <conditionalFormatting sqref="M6">
    <cfRule type="expression" dxfId="919" priority="920">
      <formula>L6=""</formula>
    </cfRule>
  </conditionalFormatting>
  <conditionalFormatting sqref="M6">
    <cfRule type="expression" dxfId="918" priority="919">
      <formula>L6=""</formula>
    </cfRule>
  </conditionalFormatting>
  <conditionalFormatting sqref="M6">
    <cfRule type="expression" dxfId="917" priority="918">
      <formula>L6=""</formula>
    </cfRule>
  </conditionalFormatting>
  <conditionalFormatting sqref="M6">
    <cfRule type="expression" dxfId="916" priority="917">
      <formula>L6=""</formula>
    </cfRule>
  </conditionalFormatting>
  <conditionalFormatting sqref="M6">
    <cfRule type="expression" dxfId="915" priority="916">
      <formula>L6=""</formula>
    </cfRule>
  </conditionalFormatting>
  <conditionalFormatting sqref="M6">
    <cfRule type="expression" dxfId="914" priority="915">
      <formula>L6=""</formula>
    </cfRule>
  </conditionalFormatting>
  <conditionalFormatting sqref="O6">
    <cfRule type="expression" dxfId="913" priority="914">
      <formula>N6=""</formula>
    </cfRule>
  </conditionalFormatting>
  <conditionalFormatting sqref="O6">
    <cfRule type="expression" dxfId="912" priority="913">
      <formula>N6=""</formula>
    </cfRule>
  </conditionalFormatting>
  <conditionalFormatting sqref="O6">
    <cfRule type="expression" dxfId="911" priority="912">
      <formula>N6=""</formula>
    </cfRule>
  </conditionalFormatting>
  <conditionalFormatting sqref="O6">
    <cfRule type="expression" dxfId="910" priority="911">
      <formula>N6=""</formula>
    </cfRule>
  </conditionalFormatting>
  <conditionalFormatting sqref="O6">
    <cfRule type="expression" dxfId="909" priority="910">
      <formula>N6=""</formula>
    </cfRule>
  </conditionalFormatting>
  <conditionalFormatting sqref="O6">
    <cfRule type="expression" dxfId="908" priority="909">
      <formula>N6=""</formula>
    </cfRule>
  </conditionalFormatting>
  <conditionalFormatting sqref="O6">
    <cfRule type="expression" dxfId="907" priority="908">
      <formula>N6=""</formula>
    </cfRule>
  </conditionalFormatting>
  <conditionalFormatting sqref="O6">
    <cfRule type="expression" dxfId="906" priority="907">
      <formula>N6=""</formula>
    </cfRule>
  </conditionalFormatting>
  <conditionalFormatting sqref="O6">
    <cfRule type="expression" dxfId="905" priority="906">
      <formula>N6=""</formula>
    </cfRule>
  </conditionalFormatting>
  <conditionalFormatting sqref="O6">
    <cfRule type="expression" dxfId="904" priority="905">
      <formula>N6=""</formula>
    </cfRule>
  </conditionalFormatting>
  <conditionalFormatting sqref="O6">
    <cfRule type="expression" dxfId="903" priority="904">
      <formula>N6=""</formula>
    </cfRule>
  </conditionalFormatting>
  <conditionalFormatting sqref="O6">
    <cfRule type="expression" dxfId="902" priority="903">
      <formula>N6=""</formula>
    </cfRule>
  </conditionalFormatting>
  <conditionalFormatting sqref="O6">
    <cfRule type="expression" dxfId="901" priority="902">
      <formula>N6=""</formula>
    </cfRule>
  </conditionalFormatting>
  <conditionalFormatting sqref="O6">
    <cfRule type="expression" dxfId="900" priority="901">
      <formula>N6=""</formula>
    </cfRule>
  </conditionalFormatting>
  <conditionalFormatting sqref="O6">
    <cfRule type="expression" dxfId="899" priority="900">
      <formula>N6=""</formula>
    </cfRule>
  </conditionalFormatting>
  <conditionalFormatting sqref="O6">
    <cfRule type="expression" dxfId="898" priority="899">
      <formula>N6=""</formula>
    </cfRule>
  </conditionalFormatting>
  <conditionalFormatting sqref="O6">
    <cfRule type="expression" dxfId="897" priority="898">
      <formula>N6=""</formula>
    </cfRule>
  </conditionalFormatting>
  <conditionalFormatting sqref="O6">
    <cfRule type="expression" dxfId="896" priority="897">
      <formula>N6=""</formula>
    </cfRule>
  </conditionalFormatting>
  <conditionalFormatting sqref="O6">
    <cfRule type="expression" dxfId="895" priority="896">
      <formula>N6=""</formula>
    </cfRule>
  </conditionalFormatting>
  <conditionalFormatting sqref="O6">
    <cfRule type="expression" dxfId="894" priority="895">
      <formula>N6=""</formula>
    </cfRule>
  </conditionalFormatting>
  <conditionalFormatting sqref="O6">
    <cfRule type="expression" dxfId="893" priority="894">
      <formula>N6=""</formula>
    </cfRule>
  </conditionalFormatting>
  <conditionalFormatting sqref="O6">
    <cfRule type="expression" dxfId="892" priority="893">
      <formula>N6=""</formula>
    </cfRule>
  </conditionalFormatting>
  <conditionalFormatting sqref="O6">
    <cfRule type="expression" dxfId="891" priority="892">
      <formula>N6=""</formula>
    </cfRule>
  </conditionalFormatting>
  <conditionalFormatting sqref="O6">
    <cfRule type="expression" dxfId="890" priority="891">
      <formula>N6=""</formula>
    </cfRule>
  </conditionalFormatting>
  <conditionalFormatting sqref="O6">
    <cfRule type="expression" dxfId="889" priority="890">
      <formula>N6=""</formula>
    </cfRule>
  </conditionalFormatting>
  <conditionalFormatting sqref="O6">
    <cfRule type="expression" dxfId="888" priority="889">
      <formula>N6=""</formula>
    </cfRule>
  </conditionalFormatting>
  <conditionalFormatting sqref="O6">
    <cfRule type="expression" dxfId="887" priority="888">
      <formula>N6=""</formula>
    </cfRule>
  </conditionalFormatting>
  <conditionalFormatting sqref="O6">
    <cfRule type="expression" dxfId="886" priority="887">
      <formula>N6=""</formula>
    </cfRule>
  </conditionalFormatting>
  <conditionalFormatting sqref="O6">
    <cfRule type="expression" dxfId="885" priority="886">
      <formula>N6=""</formula>
    </cfRule>
  </conditionalFormatting>
  <conditionalFormatting sqref="O6">
    <cfRule type="expression" dxfId="884" priority="885">
      <formula>N6=""</formula>
    </cfRule>
  </conditionalFormatting>
  <conditionalFormatting sqref="O6">
    <cfRule type="expression" dxfId="883" priority="884">
      <formula>N6=""</formula>
    </cfRule>
  </conditionalFormatting>
  <conditionalFormatting sqref="O6">
    <cfRule type="expression" dxfId="882" priority="883">
      <formula>N6=""</formula>
    </cfRule>
  </conditionalFormatting>
  <conditionalFormatting sqref="O6">
    <cfRule type="expression" dxfId="881" priority="882">
      <formula>N6=""</formula>
    </cfRule>
  </conditionalFormatting>
  <conditionalFormatting sqref="O6">
    <cfRule type="expression" dxfId="880" priority="881">
      <formula>N6=""</formula>
    </cfRule>
  </conditionalFormatting>
  <conditionalFormatting sqref="O6">
    <cfRule type="expression" dxfId="879" priority="880">
      <formula>N6=""</formula>
    </cfRule>
  </conditionalFormatting>
  <conditionalFormatting sqref="Q6">
    <cfRule type="expression" dxfId="878" priority="879">
      <formula>P6=""</formula>
    </cfRule>
  </conditionalFormatting>
  <conditionalFormatting sqref="Q6">
    <cfRule type="expression" dxfId="877" priority="878">
      <formula>P6=""</formula>
    </cfRule>
  </conditionalFormatting>
  <conditionalFormatting sqref="Q6">
    <cfRule type="expression" dxfId="876" priority="877">
      <formula>P6=""</formula>
    </cfRule>
  </conditionalFormatting>
  <conditionalFormatting sqref="Q6">
    <cfRule type="expression" dxfId="875" priority="876">
      <formula>P6=""</formula>
    </cfRule>
  </conditionalFormatting>
  <conditionalFormatting sqref="Q6">
    <cfRule type="expression" dxfId="874" priority="875">
      <formula>P6=""</formula>
    </cfRule>
  </conditionalFormatting>
  <conditionalFormatting sqref="Q6">
    <cfRule type="expression" dxfId="873" priority="874">
      <formula>P6=""</formula>
    </cfRule>
  </conditionalFormatting>
  <conditionalFormatting sqref="Q6">
    <cfRule type="expression" dxfId="872" priority="873">
      <formula>P6=""</formula>
    </cfRule>
  </conditionalFormatting>
  <conditionalFormatting sqref="Q6">
    <cfRule type="expression" dxfId="871" priority="872">
      <formula>P6=""</formula>
    </cfRule>
  </conditionalFormatting>
  <conditionalFormatting sqref="Q6">
    <cfRule type="expression" dxfId="870" priority="871">
      <formula>P6=""</formula>
    </cfRule>
  </conditionalFormatting>
  <conditionalFormatting sqref="Q6">
    <cfRule type="expression" dxfId="869" priority="870">
      <formula>P6=""</formula>
    </cfRule>
  </conditionalFormatting>
  <conditionalFormatting sqref="Q6">
    <cfRule type="expression" dxfId="868" priority="869">
      <formula>P6=""</formula>
    </cfRule>
  </conditionalFormatting>
  <conditionalFormatting sqref="Q6">
    <cfRule type="expression" dxfId="867" priority="868">
      <formula>P6=""</formula>
    </cfRule>
  </conditionalFormatting>
  <conditionalFormatting sqref="Q6">
    <cfRule type="expression" dxfId="866" priority="867">
      <formula>P6=""</formula>
    </cfRule>
  </conditionalFormatting>
  <conditionalFormatting sqref="Q6">
    <cfRule type="expression" dxfId="865" priority="866">
      <formula>P6=""</formula>
    </cfRule>
  </conditionalFormatting>
  <conditionalFormatting sqref="Q6">
    <cfRule type="expression" dxfId="864" priority="865">
      <formula>P6=""</formula>
    </cfRule>
  </conditionalFormatting>
  <conditionalFormatting sqref="Q6">
    <cfRule type="expression" dxfId="863" priority="864">
      <formula>P6=""</formula>
    </cfRule>
  </conditionalFormatting>
  <conditionalFormatting sqref="Q6">
    <cfRule type="expression" dxfId="862" priority="863">
      <formula>P6=""</formula>
    </cfRule>
  </conditionalFormatting>
  <conditionalFormatting sqref="Q6">
    <cfRule type="expression" dxfId="861" priority="862">
      <formula>P6=""</formula>
    </cfRule>
  </conditionalFormatting>
  <conditionalFormatting sqref="Q6">
    <cfRule type="expression" dxfId="860" priority="861">
      <formula>P6=""</formula>
    </cfRule>
  </conditionalFormatting>
  <conditionalFormatting sqref="Q6">
    <cfRule type="expression" dxfId="859" priority="860">
      <formula>P6=""</formula>
    </cfRule>
  </conditionalFormatting>
  <conditionalFormatting sqref="Q6">
    <cfRule type="expression" dxfId="858" priority="859">
      <formula>P6=""</formula>
    </cfRule>
  </conditionalFormatting>
  <conditionalFormatting sqref="Q6">
    <cfRule type="expression" dxfId="857" priority="858">
      <formula>P6=""</formula>
    </cfRule>
  </conditionalFormatting>
  <conditionalFormatting sqref="Q6">
    <cfRule type="expression" dxfId="856" priority="857">
      <formula>P6=""</formula>
    </cfRule>
  </conditionalFormatting>
  <conditionalFormatting sqref="Q6">
    <cfRule type="expression" dxfId="855" priority="856">
      <formula>P6=""</formula>
    </cfRule>
  </conditionalFormatting>
  <conditionalFormatting sqref="Q6">
    <cfRule type="expression" dxfId="854" priority="855">
      <formula>P6=""</formula>
    </cfRule>
  </conditionalFormatting>
  <conditionalFormatting sqref="Q6">
    <cfRule type="expression" dxfId="853" priority="854">
      <formula>P6=""</formula>
    </cfRule>
  </conditionalFormatting>
  <conditionalFormatting sqref="Q6">
    <cfRule type="expression" dxfId="852" priority="853">
      <formula>P6=""</formula>
    </cfRule>
  </conditionalFormatting>
  <conditionalFormatting sqref="Q6">
    <cfRule type="expression" dxfId="851" priority="852">
      <formula>P6=""</formula>
    </cfRule>
  </conditionalFormatting>
  <conditionalFormatting sqref="Q6">
    <cfRule type="expression" dxfId="850" priority="851">
      <formula>P6=""</formula>
    </cfRule>
  </conditionalFormatting>
  <conditionalFormatting sqref="Q6">
    <cfRule type="expression" dxfId="849" priority="850">
      <formula>P6=""</formula>
    </cfRule>
  </conditionalFormatting>
  <conditionalFormatting sqref="Q6">
    <cfRule type="expression" dxfId="848" priority="849">
      <formula>P6=""</formula>
    </cfRule>
  </conditionalFormatting>
  <conditionalFormatting sqref="Q6">
    <cfRule type="expression" dxfId="847" priority="848">
      <formula>P6=""</formula>
    </cfRule>
  </conditionalFormatting>
  <conditionalFormatting sqref="Q6">
    <cfRule type="expression" dxfId="846" priority="847">
      <formula>P6=""</formula>
    </cfRule>
  </conditionalFormatting>
  <conditionalFormatting sqref="Q6">
    <cfRule type="expression" dxfId="845" priority="846">
      <formula>P6=""</formula>
    </cfRule>
  </conditionalFormatting>
  <conditionalFormatting sqref="Q6">
    <cfRule type="expression" dxfId="844" priority="845">
      <formula>P6=""</formula>
    </cfRule>
  </conditionalFormatting>
  <conditionalFormatting sqref="O6">
    <cfRule type="expression" dxfId="843" priority="844">
      <formula>N6=""</formula>
    </cfRule>
  </conditionalFormatting>
  <conditionalFormatting sqref="O6">
    <cfRule type="expression" dxfId="842" priority="843">
      <formula>N6=""</formula>
    </cfRule>
  </conditionalFormatting>
  <conditionalFormatting sqref="O6">
    <cfRule type="expression" dxfId="841" priority="842">
      <formula>N6=""</formula>
    </cfRule>
  </conditionalFormatting>
  <conditionalFormatting sqref="O6">
    <cfRule type="expression" dxfId="840" priority="841">
      <formula>N6=""</formula>
    </cfRule>
  </conditionalFormatting>
  <conditionalFormatting sqref="O6">
    <cfRule type="expression" dxfId="839" priority="840">
      <formula>N6=""</formula>
    </cfRule>
  </conditionalFormatting>
  <conditionalFormatting sqref="O6">
    <cfRule type="expression" dxfId="838" priority="839">
      <formula>N6=""</formula>
    </cfRule>
  </conditionalFormatting>
  <conditionalFormatting sqref="O6">
    <cfRule type="expression" dxfId="837" priority="838">
      <formula>N6=""</formula>
    </cfRule>
  </conditionalFormatting>
  <conditionalFormatting sqref="O6">
    <cfRule type="expression" dxfId="836" priority="837">
      <formula>N6=""</formula>
    </cfRule>
  </conditionalFormatting>
  <conditionalFormatting sqref="O6">
    <cfRule type="expression" dxfId="835" priority="836">
      <formula>N6=""</formula>
    </cfRule>
  </conditionalFormatting>
  <conditionalFormatting sqref="O6">
    <cfRule type="expression" dxfId="834" priority="835">
      <formula>N6=""</formula>
    </cfRule>
  </conditionalFormatting>
  <conditionalFormatting sqref="O6">
    <cfRule type="expression" dxfId="833" priority="834">
      <formula>N6=""</formula>
    </cfRule>
  </conditionalFormatting>
  <conditionalFormatting sqref="O6">
    <cfRule type="expression" dxfId="832" priority="833">
      <formula>N6=""</formula>
    </cfRule>
  </conditionalFormatting>
  <conditionalFormatting sqref="O6">
    <cfRule type="expression" dxfId="831" priority="832">
      <formula>N6=""</formula>
    </cfRule>
  </conditionalFormatting>
  <conditionalFormatting sqref="O6">
    <cfRule type="expression" dxfId="830" priority="831">
      <formula>N6=""</formula>
    </cfRule>
  </conditionalFormatting>
  <conditionalFormatting sqref="O6">
    <cfRule type="expression" dxfId="829" priority="830">
      <formula>N6=""</formula>
    </cfRule>
  </conditionalFormatting>
  <conditionalFormatting sqref="O6">
    <cfRule type="expression" dxfId="828" priority="829">
      <formula>N6=""</formula>
    </cfRule>
  </conditionalFormatting>
  <conditionalFormatting sqref="O6">
    <cfRule type="expression" dxfId="827" priority="828">
      <formula>N6=""</formula>
    </cfRule>
  </conditionalFormatting>
  <conditionalFormatting sqref="O6">
    <cfRule type="expression" dxfId="826" priority="827">
      <formula>N6=""</formula>
    </cfRule>
  </conditionalFormatting>
  <conditionalFormatting sqref="O6">
    <cfRule type="expression" dxfId="825" priority="826">
      <formula>N6=""</formula>
    </cfRule>
  </conditionalFormatting>
  <conditionalFormatting sqref="O6">
    <cfRule type="expression" dxfId="824" priority="825">
      <formula>N6=""</formula>
    </cfRule>
  </conditionalFormatting>
  <conditionalFormatting sqref="O6">
    <cfRule type="expression" dxfId="823" priority="824">
      <formula>N6=""</formula>
    </cfRule>
  </conditionalFormatting>
  <conditionalFormatting sqref="O6">
    <cfRule type="expression" dxfId="822" priority="823">
      <formula>N6=""</formula>
    </cfRule>
  </conditionalFormatting>
  <conditionalFormatting sqref="O6">
    <cfRule type="expression" dxfId="821" priority="822">
      <formula>N6=""</formula>
    </cfRule>
  </conditionalFormatting>
  <conditionalFormatting sqref="O6">
    <cfRule type="expression" dxfId="820" priority="821">
      <formula>N6=""</formula>
    </cfRule>
  </conditionalFormatting>
  <conditionalFormatting sqref="O6">
    <cfRule type="expression" dxfId="819" priority="820">
      <formula>N6=""</formula>
    </cfRule>
  </conditionalFormatting>
  <conditionalFormatting sqref="O6">
    <cfRule type="expression" dxfId="818" priority="819">
      <formula>N6=""</formula>
    </cfRule>
  </conditionalFormatting>
  <conditionalFormatting sqref="O6">
    <cfRule type="expression" dxfId="817" priority="818">
      <formula>N6=""</formula>
    </cfRule>
  </conditionalFormatting>
  <conditionalFormatting sqref="O6">
    <cfRule type="expression" dxfId="816" priority="817">
      <formula>N6=""</formula>
    </cfRule>
  </conditionalFormatting>
  <conditionalFormatting sqref="O6">
    <cfRule type="expression" dxfId="815" priority="816">
      <formula>N6=""</formula>
    </cfRule>
  </conditionalFormatting>
  <conditionalFormatting sqref="O6">
    <cfRule type="expression" dxfId="814" priority="815">
      <formula>N6=""</formula>
    </cfRule>
  </conditionalFormatting>
  <conditionalFormatting sqref="O6">
    <cfRule type="expression" dxfId="813" priority="814">
      <formula>N6=""</formula>
    </cfRule>
  </conditionalFormatting>
  <conditionalFormatting sqref="O6">
    <cfRule type="expression" dxfId="812" priority="813">
      <formula>N6=""</formula>
    </cfRule>
  </conditionalFormatting>
  <conditionalFormatting sqref="O6">
    <cfRule type="expression" dxfId="811" priority="812">
      <formula>N6=""</formula>
    </cfRule>
  </conditionalFormatting>
  <conditionalFormatting sqref="O6">
    <cfRule type="expression" dxfId="810" priority="811">
      <formula>N6=""</formula>
    </cfRule>
  </conditionalFormatting>
  <conditionalFormatting sqref="O6">
    <cfRule type="expression" dxfId="809" priority="810">
      <formula>N6=""</formula>
    </cfRule>
  </conditionalFormatting>
  <conditionalFormatting sqref="O6">
    <cfRule type="expression" dxfId="808" priority="809">
      <formula>N6=""</formula>
    </cfRule>
  </conditionalFormatting>
  <conditionalFormatting sqref="O6">
    <cfRule type="expression" dxfId="807" priority="808">
      <formula>N6=""</formula>
    </cfRule>
  </conditionalFormatting>
  <conditionalFormatting sqref="O6">
    <cfRule type="expression" dxfId="806" priority="807">
      <formula>N6=""</formula>
    </cfRule>
  </conditionalFormatting>
  <conditionalFormatting sqref="O6">
    <cfRule type="expression" dxfId="805" priority="806">
      <formula>N6=""</formula>
    </cfRule>
  </conditionalFormatting>
  <conditionalFormatting sqref="O6">
    <cfRule type="expression" dxfId="804" priority="805">
      <formula>N6=""</formula>
    </cfRule>
  </conditionalFormatting>
  <conditionalFormatting sqref="O6">
    <cfRule type="expression" dxfId="803" priority="804">
      <formula>N6=""</formula>
    </cfRule>
  </conditionalFormatting>
  <conditionalFormatting sqref="O6">
    <cfRule type="expression" dxfId="802" priority="803">
      <formula>N6=""</formula>
    </cfRule>
  </conditionalFormatting>
  <conditionalFormatting sqref="O6">
    <cfRule type="expression" dxfId="801" priority="802">
      <formula>N6=""</formula>
    </cfRule>
  </conditionalFormatting>
  <conditionalFormatting sqref="O6">
    <cfRule type="expression" dxfId="800" priority="801">
      <formula>N6=""</formula>
    </cfRule>
  </conditionalFormatting>
  <conditionalFormatting sqref="O6">
    <cfRule type="expression" dxfId="799" priority="800">
      <formula>N6=""</formula>
    </cfRule>
  </conditionalFormatting>
  <conditionalFormatting sqref="O6">
    <cfRule type="expression" dxfId="798" priority="799">
      <formula>N6=""</formula>
    </cfRule>
  </conditionalFormatting>
  <conditionalFormatting sqref="O6">
    <cfRule type="expression" dxfId="797" priority="798">
      <formula>N6=""</formula>
    </cfRule>
  </conditionalFormatting>
  <conditionalFormatting sqref="O6">
    <cfRule type="expression" dxfId="796" priority="797">
      <formula>N6=""</formula>
    </cfRule>
  </conditionalFormatting>
  <conditionalFormatting sqref="O6">
    <cfRule type="expression" dxfId="795" priority="796">
      <formula>N6=""</formula>
    </cfRule>
  </conditionalFormatting>
  <conditionalFormatting sqref="M6">
    <cfRule type="expression" dxfId="794" priority="795">
      <formula>L6=""</formula>
    </cfRule>
  </conditionalFormatting>
  <conditionalFormatting sqref="M6">
    <cfRule type="expression" dxfId="793" priority="794">
      <formula>L6=""</formula>
    </cfRule>
  </conditionalFormatting>
  <conditionalFormatting sqref="M6">
    <cfRule type="expression" dxfId="792" priority="793">
      <formula>L6=""</formula>
    </cfRule>
  </conditionalFormatting>
  <conditionalFormatting sqref="M6">
    <cfRule type="expression" dxfId="791" priority="792">
      <formula>L6=""</formula>
    </cfRule>
  </conditionalFormatting>
  <conditionalFormatting sqref="M6">
    <cfRule type="expression" dxfId="790" priority="791">
      <formula>L6=""</formula>
    </cfRule>
  </conditionalFormatting>
  <conditionalFormatting sqref="M6">
    <cfRule type="expression" dxfId="789" priority="790">
      <formula>L6=""</formula>
    </cfRule>
  </conditionalFormatting>
  <conditionalFormatting sqref="M6">
    <cfRule type="expression" dxfId="788" priority="789">
      <formula>L6=""</formula>
    </cfRule>
  </conditionalFormatting>
  <conditionalFormatting sqref="M6">
    <cfRule type="expression" dxfId="787" priority="788">
      <formula>L6=""</formula>
    </cfRule>
  </conditionalFormatting>
  <conditionalFormatting sqref="M6">
    <cfRule type="expression" dxfId="786" priority="787">
      <formula>L6=""</formula>
    </cfRule>
  </conditionalFormatting>
  <conditionalFormatting sqref="M6">
    <cfRule type="expression" dxfId="785" priority="786">
      <formula>L6=""</formula>
    </cfRule>
  </conditionalFormatting>
  <conditionalFormatting sqref="M6">
    <cfRule type="expression" dxfId="784" priority="785">
      <formula>L6=""</formula>
    </cfRule>
  </conditionalFormatting>
  <conditionalFormatting sqref="M6">
    <cfRule type="expression" dxfId="783" priority="784">
      <formula>L6=""</formula>
    </cfRule>
  </conditionalFormatting>
  <conditionalFormatting sqref="M6">
    <cfRule type="expression" dxfId="782" priority="783">
      <formula>L6=""</formula>
    </cfRule>
  </conditionalFormatting>
  <conditionalFormatting sqref="M6">
    <cfRule type="expression" dxfId="781" priority="782">
      <formula>L6=""</formula>
    </cfRule>
  </conditionalFormatting>
  <conditionalFormatting sqref="M6">
    <cfRule type="expression" dxfId="780" priority="781">
      <formula>L6=""</formula>
    </cfRule>
  </conditionalFormatting>
  <conditionalFormatting sqref="M6">
    <cfRule type="expression" dxfId="779" priority="780">
      <formula>L6=""</formula>
    </cfRule>
  </conditionalFormatting>
  <conditionalFormatting sqref="M6">
    <cfRule type="expression" dxfId="778" priority="779">
      <formula>L6=""</formula>
    </cfRule>
  </conditionalFormatting>
  <conditionalFormatting sqref="M6">
    <cfRule type="expression" dxfId="777" priority="778">
      <formula>L6=""</formula>
    </cfRule>
  </conditionalFormatting>
  <conditionalFormatting sqref="M6">
    <cfRule type="expression" dxfId="776" priority="777">
      <formula>L6=""</formula>
    </cfRule>
  </conditionalFormatting>
  <conditionalFormatting sqref="M6">
    <cfRule type="expression" dxfId="775" priority="776">
      <formula>L6=""</formula>
    </cfRule>
  </conditionalFormatting>
  <conditionalFormatting sqref="M6">
    <cfRule type="expression" dxfId="774" priority="775">
      <formula>L6=""</formula>
    </cfRule>
  </conditionalFormatting>
  <conditionalFormatting sqref="M6">
    <cfRule type="expression" dxfId="773" priority="774">
      <formula>L6=""</formula>
    </cfRule>
  </conditionalFormatting>
  <conditionalFormatting sqref="M6">
    <cfRule type="expression" dxfId="772" priority="773">
      <formula>L6=""</formula>
    </cfRule>
  </conditionalFormatting>
  <conditionalFormatting sqref="M6">
    <cfRule type="expression" dxfId="771" priority="772">
      <formula>L6=""</formula>
    </cfRule>
  </conditionalFormatting>
  <conditionalFormatting sqref="M6">
    <cfRule type="expression" dxfId="770" priority="771">
      <formula>L6=""</formula>
    </cfRule>
  </conditionalFormatting>
  <conditionalFormatting sqref="M6">
    <cfRule type="expression" dxfId="769" priority="770">
      <formula>L6=""</formula>
    </cfRule>
  </conditionalFormatting>
  <conditionalFormatting sqref="M6">
    <cfRule type="expression" dxfId="768" priority="769">
      <formula>L6=""</formula>
    </cfRule>
  </conditionalFormatting>
  <conditionalFormatting sqref="M6">
    <cfRule type="expression" dxfId="767" priority="768">
      <formula>L6=""</formula>
    </cfRule>
  </conditionalFormatting>
  <conditionalFormatting sqref="M6">
    <cfRule type="expression" dxfId="766" priority="767">
      <formula>L6=""</formula>
    </cfRule>
  </conditionalFormatting>
  <conditionalFormatting sqref="M6">
    <cfRule type="expression" dxfId="765" priority="766">
      <formula>L6=""</formula>
    </cfRule>
  </conditionalFormatting>
  <conditionalFormatting sqref="M6">
    <cfRule type="expression" dxfId="764" priority="765">
      <formula>L6=""</formula>
    </cfRule>
  </conditionalFormatting>
  <conditionalFormatting sqref="M6">
    <cfRule type="expression" dxfId="763" priority="764">
      <formula>L6=""</formula>
    </cfRule>
  </conditionalFormatting>
  <conditionalFormatting sqref="M6">
    <cfRule type="expression" dxfId="762" priority="763">
      <formula>L6=""</formula>
    </cfRule>
  </conditionalFormatting>
  <conditionalFormatting sqref="M6">
    <cfRule type="expression" dxfId="761" priority="762">
      <formula>L6=""</formula>
    </cfRule>
  </conditionalFormatting>
  <conditionalFormatting sqref="M6">
    <cfRule type="expression" dxfId="760" priority="761">
      <formula>L6=""</formula>
    </cfRule>
  </conditionalFormatting>
  <conditionalFormatting sqref="M6">
    <cfRule type="expression" dxfId="759" priority="760">
      <formula>L6=""</formula>
    </cfRule>
  </conditionalFormatting>
  <conditionalFormatting sqref="M6">
    <cfRule type="expression" dxfId="758" priority="759">
      <formula>L6=""</formula>
    </cfRule>
  </conditionalFormatting>
  <conditionalFormatting sqref="M6">
    <cfRule type="expression" dxfId="757" priority="758">
      <formula>L6=""</formula>
    </cfRule>
  </conditionalFormatting>
  <conditionalFormatting sqref="M6">
    <cfRule type="expression" dxfId="756" priority="757">
      <formula>L6=""</formula>
    </cfRule>
  </conditionalFormatting>
  <conditionalFormatting sqref="M6">
    <cfRule type="expression" dxfId="755" priority="756">
      <formula>L6=""</formula>
    </cfRule>
  </conditionalFormatting>
  <conditionalFormatting sqref="M6">
    <cfRule type="expression" dxfId="754" priority="755">
      <formula>L6=""</formula>
    </cfRule>
  </conditionalFormatting>
  <conditionalFormatting sqref="M6">
    <cfRule type="expression" dxfId="753" priority="754">
      <formula>L6=""</formula>
    </cfRule>
  </conditionalFormatting>
  <conditionalFormatting sqref="M6">
    <cfRule type="expression" dxfId="752" priority="753">
      <formula>L6=""</formula>
    </cfRule>
  </conditionalFormatting>
  <conditionalFormatting sqref="M6">
    <cfRule type="expression" dxfId="751" priority="752">
      <formula>L6=""</formula>
    </cfRule>
  </conditionalFormatting>
  <conditionalFormatting sqref="M6">
    <cfRule type="expression" dxfId="750" priority="751">
      <formula>L6=""</formula>
    </cfRule>
  </conditionalFormatting>
  <conditionalFormatting sqref="M6">
    <cfRule type="expression" dxfId="749" priority="750">
      <formula>L6=""</formula>
    </cfRule>
  </conditionalFormatting>
  <conditionalFormatting sqref="M6">
    <cfRule type="expression" dxfId="748" priority="749">
      <formula>L6=""</formula>
    </cfRule>
  </conditionalFormatting>
  <conditionalFormatting sqref="M6">
    <cfRule type="expression" dxfId="747" priority="748">
      <formula>L6=""</formula>
    </cfRule>
  </conditionalFormatting>
  <conditionalFormatting sqref="M6">
    <cfRule type="expression" dxfId="746" priority="747">
      <formula>L6=""</formula>
    </cfRule>
  </conditionalFormatting>
  <conditionalFormatting sqref="K6">
    <cfRule type="expression" dxfId="745" priority="746">
      <formula>J6=""</formula>
    </cfRule>
  </conditionalFormatting>
  <conditionalFormatting sqref="K6">
    <cfRule type="expression" dxfId="744" priority="745">
      <formula>J6=""</formula>
    </cfRule>
  </conditionalFormatting>
  <conditionalFormatting sqref="K6">
    <cfRule type="expression" dxfId="743" priority="744">
      <formula>J6=""</formula>
    </cfRule>
  </conditionalFormatting>
  <conditionalFormatting sqref="K6">
    <cfRule type="expression" dxfId="742" priority="743">
      <formula>J6=""</formula>
    </cfRule>
  </conditionalFormatting>
  <conditionalFormatting sqref="K6">
    <cfRule type="expression" dxfId="741" priority="742">
      <formula>J6=""</formula>
    </cfRule>
  </conditionalFormatting>
  <conditionalFormatting sqref="K6">
    <cfRule type="expression" dxfId="740" priority="741">
      <formula>J6=""</formula>
    </cfRule>
  </conditionalFormatting>
  <conditionalFormatting sqref="K6">
    <cfRule type="expression" dxfId="739" priority="740">
      <formula>J6=""</formula>
    </cfRule>
  </conditionalFormatting>
  <conditionalFormatting sqref="K6">
    <cfRule type="expression" dxfId="738" priority="739">
      <formula>J6=""</formula>
    </cfRule>
  </conditionalFormatting>
  <conditionalFormatting sqref="K6">
    <cfRule type="expression" dxfId="737" priority="738">
      <formula>J6=""</formula>
    </cfRule>
  </conditionalFormatting>
  <conditionalFormatting sqref="K6">
    <cfRule type="expression" dxfId="736" priority="737">
      <formula>J6=""</formula>
    </cfRule>
  </conditionalFormatting>
  <conditionalFormatting sqref="K6">
    <cfRule type="expression" dxfId="735" priority="736">
      <formula>J6=""</formula>
    </cfRule>
  </conditionalFormatting>
  <conditionalFormatting sqref="K6">
    <cfRule type="expression" dxfId="734" priority="735">
      <formula>J6=""</formula>
    </cfRule>
  </conditionalFormatting>
  <conditionalFormatting sqref="K6">
    <cfRule type="expression" dxfId="733" priority="734">
      <formula>J6=""</formula>
    </cfRule>
  </conditionalFormatting>
  <conditionalFormatting sqref="K6">
    <cfRule type="expression" dxfId="732" priority="733">
      <formula>J6=""</formula>
    </cfRule>
  </conditionalFormatting>
  <conditionalFormatting sqref="K6">
    <cfRule type="expression" dxfId="731" priority="732">
      <formula>J6=""</formula>
    </cfRule>
  </conditionalFormatting>
  <conditionalFormatting sqref="K6">
    <cfRule type="expression" dxfId="730" priority="731">
      <formula>J6=""</formula>
    </cfRule>
  </conditionalFormatting>
  <conditionalFormatting sqref="K6">
    <cfRule type="expression" dxfId="729" priority="730">
      <formula>J6=""</formula>
    </cfRule>
  </conditionalFormatting>
  <conditionalFormatting sqref="K6">
    <cfRule type="expression" dxfId="728" priority="729">
      <formula>J6=""</formula>
    </cfRule>
  </conditionalFormatting>
  <conditionalFormatting sqref="K6">
    <cfRule type="expression" dxfId="727" priority="728">
      <formula>J6=""</formula>
    </cfRule>
  </conditionalFormatting>
  <conditionalFormatting sqref="K6">
    <cfRule type="expression" dxfId="726" priority="727">
      <formula>J6=""</formula>
    </cfRule>
  </conditionalFormatting>
  <conditionalFormatting sqref="K6">
    <cfRule type="expression" dxfId="725" priority="726">
      <formula>J6=""</formula>
    </cfRule>
  </conditionalFormatting>
  <conditionalFormatting sqref="K6">
    <cfRule type="expression" dxfId="724" priority="725">
      <formula>J6=""</formula>
    </cfRule>
  </conditionalFormatting>
  <conditionalFormatting sqref="K6">
    <cfRule type="expression" dxfId="723" priority="724">
      <formula>J6=""</formula>
    </cfRule>
  </conditionalFormatting>
  <conditionalFormatting sqref="K6">
    <cfRule type="expression" dxfId="722" priority="723">
      <formula>J6=""</formula>
    </cfRule>
  </conditionalFormatting>
  <conditionalFormatting sqref="K6">
    <cfRule type="expression" dxfId="721" priority="722">
      <formula>J6=""</formula>
    </cfRule>
  </conditionalFormatting>
  <conditionalFormatting sqref="K6">
    <cfRule type="expression" dxfId="720" priority="721">
      <formula>J6=""</formula>
    </cfRule>
  </conditionalFormatting>
  <conditionalFormatting sqref="K6">
    <cfRule type="expression" dxfId="719" priority="720">
      <formula>J6=""</formula>
    </cfRule>
  </conditionalFormatting>
  <conditionalFormatting sqref="K6">
    <cfRule type="expression" dxfId="718" priority="719">
      <formula>J6=""</formula>
    </cfRule>
  </conditionalFormatting>
  <conditionalFormatting sqref="K6">
    <cfRule type="expression" dxfId="717" priority="718">
      <formula>J6=""</formula>
    </cfRule>
  </conditionalFormatting>
  <conditionalFormatting sqref="K6">
    <cfRule type="expression" dxfId="716" priority="717">
      <formula>J6=""</formula>
    </cfRule>
  </conditionalFormatting>
  <conditionalFormatting sqref="K6">
    <cfRule type="expression" dxfId="715" priority="716">
      <formula>J6=""</formula>
    </cfRule>
  </conditionalFormatting>
  <conditionalFormatting sqref="K6">
    <cfRule type="expression" dxfId="714" priority="715">
      <formula>J6=""</formula>
    </cfRule>
  </conditionalFormatting>
  <conditionalFormatting sqref="K6">
    <cfRule type="expression" dxfId="713" priority="714">
      <formula>J6=""</formula>
    </cfRule>
  </conditionalFormatting>
  <conditionalFormatting sqref="K6">
    <cfRule type="expression" dxfId="712" priority="713">
      <formula>J6=""</formula>
    </cfRule>
  </conditionalFormatting>
  <conditionalFormatting sqref="K6">
    <cfRule type="expression" dxfId="711" priority="712">
      <formula>J6=""</formula>
    </cfRule>
  </conditionalFormatting>
  <conditionalFormatting sqref="K6">
    <cfRule type="expression" dxfId="710" priority="711">
      <formula>J6=""</formula>
    </cfRule>
  </conditionalFormatting>
  <conditionalFormatting sqref="K6">
    <cfRule type="expression" dxfId="709" priority="710">
      <formula>J6=""</formula>
    </cfRule>
  </conditionalFormatting>
  <conditionalFormatting sqref="K6">
    <cfRule type="expression" dxfId="708" priority="709">
      <formula>J6=""</formula>
    </cfRule>
  </conditionalFormatting>
  <conditionalFormatting sqref="K6">
    <cfRule type="expression" dxfId="707" priority="708">
      <formula>J6=""</formula>
    </cfRule>
  </conditionalFormatting>
  <conditionalFormatting sqref="K6">
    <cfRule type="expression" dxfId="706" priority="707">
      <formula>J6=""</formula>
    </cfRule>
  </conditionalFormatting>
  <conditionalFormatting sqref="K6">
    <cfRule type="expression" dxfId="705" priority="706">
      <formula>J6=""</formula>
    </cfRule>
  </conditionalFormatting>
  <conditionalFormatting sqref="K6">
    <cfRule type="expression" dxfId="704" priority="705">
      <formula>J6=""</formula>
    </cfRule>
  </conditionalFormatting>
  <conditionalFormatting sqref="K6">
    <cfRule type="expression" dxfId="703" priority="704">
      <formula>J6=""</formula>
    </cfRule>
  </conditionalFormatting>
  <conditionalFormatting sqref="K6">
    <cfRule type="expression" dxfId="702" priority="703">
      <formula>J6=""</formula>
    </cfRule>
  </conditionalFormatting>
  <conditionalFormatting sqref="K6">
    <cfRule type="expression" dxfId="701" priority="702">
      <formula>J6=""</formula>
    </cfRule>
  </conditionalFormatting>
  <conditionalFormatting sqref="K6">
    <cfRule type="expression" dxfId="700" priority="701">
      <formula>J6=""</formula>
    </cfRule>
  </conditionalFormatting>
  <conditionalFormatting sqref="K6">
    <cfRule type="expression" dxfId="699" priority="700">
      <formula>J6=""</formula>
    </cfRule>
  </conditionalFormatting>
  <conditionalFormatting sqref="K6">
    <cfRule type="expression" dxfId="698" priority="699">
      <formula>J6=""</formula>
    </cfRule>
  </conditionalFormatting>
  <conditionalFormatting sqref="K6">
    <cfRule type="expression" dxfId="697" priority="698">
      <formula>J6=""</formula>
    </cfRule>
  </conditionalFormatting>
  <conditionalFormatting sqref="I6">
    <cfRule type="expression" dxfId="696" priority="697">
      <formula>H6=""</formula>
    </cfRule>
  </conditionalFormatting>
  <conditionalFormatting sqref="I6">
    <cfRule type="expression" dxfId="695" priority="696">
      <formula>H6=""</formula>
    </cfRule>
  </conditionalFormatting>
  <conditionalFormatting sqref="I6">
    <cfRule type="expression" dxfId="694" priority="695">
      <formula>H6=""</formula>
    </cfRule>
  </conditionalFormatting>
  <conditionalFormatting sqref="I6">
    <cfRule type="expression" dxfId="693" priority="694">
      <formula>H6=""</formula>
    </cfRule>
  </conditionalFormatting>
  <conditionalFormatting sqref="I6">
    <cfRule type="expression" dxfId="692" priority="693">
      <formula>H6=""</formula>
    </cfRule>
  </conditionalFormatting>
  <conditionalFormatting sqref="I6">
    <cfRule type="expression" dxfId="691" priority="692">
      <formula>H6=""</formula>
    </cfRule>
  </conditionalFormatting>
  <conditionalFormatting sqref="I6">
    <cfRule type="expression" dxfId="690" priority="691">
      <formula>H6=""</formula>
    </cfRule>
  </conditionalFormatting>
  <conditionalFormatting sqref="I6">
    <cfRule type="expression" dxfId="689" priority="690">
      <formula>H6=""</formula>
    </cfRule>
  </conditionalFormatting>
  <conditionalFormatting sqref="I6">
    <cfRule type="expression" dxfId="688" priority="689">
      <formula>H6=""</formula>
    </cfRule>
  </conditionalFormatting>
  <conditionalFormatting sqref="I6">
    <cfRule type="expression" dxfId="687" priority="688">
      <formula>H6=""</formula>
    </cfRule>
  </conditionalFormatting>
  <conditionalFormatting sqref="I6">
    <cfRule type="expression" dxfId="686" priority="687">
      <formula>H6=""</formula>
    </cfRule>
  </conditionalFormatting>
  <conditionalFormatting sqref="I6">
    <cfRule type="expression" dxfId="685" priority="686">
      <formula>H6=""</formula>
    </cfRule>
  </conditionalFormatting>
  <conditionalFormatting sqref="I6">
    <cfRule type="expression" dxfId="684" priority="685">
      <formula>H6=""</formula>
    </cfRule>
  </conditionalFormatting>
  <conditionalFormatting sqref="I6">
    <cfRule type="expression" dxfId="683" priority="684">
      <formula>H6=""</formula>
    </cfRule>
  </conditionalFormatting>
  <conditionalFormatting sqref="I6">
    <cfRule type="expression" dxfId="682" priority="683">
      <formula>H6=""</formula>
    </cfRule>
  </conditionalFormatting>
  <conditionalFormatting sqref="I6">
    <cfRule type="expression" dxfId="681" priority="682">
      <formula>H6=""</formula>
    </cfRule>
  </conditionalFormatting>
  <conditionalFormatting sqref="I6">
    <cfRule type="expression" dxfId="680" priority="681">
      <formula>H6=""</formula>
    </cfRule>
  </conditionalFormatting>
  <conditionalFormatting sqref="I6">
    <cfRule type="expression" dxfId="679" priority="680">
      <formula>H6=""</formula>
    </cfRule>
  </conditionalFormatting>
  <conditionalFormatting sqref="I6">
    <cfRule type="expression" dxfId="678" priority="679">
      <formula>H6=""</formula>
    </cfRule>
  </conditionalFormatting>
  <conditionalFormatting sqref="I6">
    <cfRule type="expression" dxfId="677" priority="678">
      <formula>H6=""</formula>
    </cfRule>
  </conditionalFormatting>
  <conditionalFormatting sqref="I6">
    <cfRule type="expression" dxfId="676" priority="677">
      <formula>H6=""</formula>
    </cfRule>
  </conditionalFormatting>
  <conditionalFormatting sqref="I6">
    <cfRule type="expression" dxfId="675" priority="676">
      <formula>H6=""</formula>
    </cfRule>
  </conditionalFormatting>
  <conditionalFormatting sqref="I6">
    <cfRule type="expression" dxfId="674" priority="675">
      <formula>H6=""</formula>
    </cfRule>
  </conditionalFormatting>
  <conditionalFormatting sqref="I6">
    <cfRule type="expression" dxfId="673" priority="674">
      <formula>H6=""</formula>
    </cfRule>
  </conditionalFormatting>
  <conditionalFormatting sqref="I6">
    <cfRule type="expression" dxfId="672" priority="673">
      <formula>H6=""</formula>
    </cfRule>
  </conditionalFormatting>
  <conditionalFormatting sqref="I6">
    <cfRule type="expression" dxfId="671" priority="672">
      <formula>H6=""</formula>
    </cfRule>
  </conditionalFormatting>
  <conditionalFormatting sqref="I6">
    <cfRule type="expression" dxfId="670" priority="671">
      <formula>H6=""</formula>
    </cfRule>
  </conditionalFormatting>
  <conditionalFormatting sqref="I6">
    <cfRule type="expression" dxfId="669" priority="670">
      <formula>H6=""</formula>
    </cfRule>
  </conditionalFormatting>
  <conditionalFormatting sqref="I6">
    <cfRule type="expression" dxfId="668" priority="669">
      <formula>H6=""</formula>
    </cfRule>
  </conditionalFormatting>
  <conditionalFormatting sqref="I6">
    <cfRule type="expression" dxfId="667" priority="668">
      <formula>H6=""</formula>
    </cfRule>
  </conditionalFormatting>
  <conditionalFormatting sqref="I6">
    <cfRule type="expression" dxfId="666" priority="667">
      <formula>H6=""</formula>
    </cfRule>
  </conditionalFormatting>
  <conditionalFormatting sqref="I6">
    <cfRule type="expression" dxfId="665" priority="666">
      <formula>H6=""</formula>
    </cfRule>
  </conditionalFormatting>
  <conditionalFormatting sqref="I6">
    <cfRule type="expression" dxfId="664" priority="665">
      <formula>H6=""</formula>
    </cfRule>
  </conditionalFormatting>
  <conditionalFormatting sqref="I6">
    <cfRule type="expression" dxfId="663" priority="664">
      <formula>H6=""</formula>
    </cfRule>
  </conditionalFormatting>
  <conditionalFormatting sqref="I6">
    <cfRule type="expression" dxfId="662" priority="663">
      <formula>H6=""</formula>
    </cfRule>
  </conditionalFormatting>
  <conditionalFormatting sqref="I6">
    <cfRule type="expression" dxfId="661" priority="662">
      <formula>H6=""</formula>
    </cfRule>
  </conditionalFormatting>
  <conditionalFormatting sqref="I6">
    <cfRule type="expression" dxfId="660" priority="661">
      <formula>H6=""</formula>
    </cfRule>
  </conditionalFormatting>
  <conditionalFormatting sqref="I6">
    <cfRule type="expression" dxfId="659" priority="660">
      <formula>H6=""</formula>
    </cfRule>
  </conditionalFormatting>
  <conditionalFormatting sqref="I6">
    <cfRule type="expression" dxfId="658" priority="659">
      <formula>H6=""</formula>
    </cfRule>
  </conditionalFormatting>
  <conditionalFormatting sqref="I6">
    <cfRule type="expression" dxfId="657" priority="658">
      <formula>H6=""</formula>
    </cfRule>
  </conditionalFormatting>
  <conditionalFormatting sqref="I6">
    <cfRule type="expression" dxfId="656" priority="657">
      <formula>H6=""</formula>
    </cfRule>
  </conditionalFormatting>
  <conditionalFormatting sqref="I6">
    <cfRule type="expression" dxfId="655" priority="656">
      <formula>H6=""</formula>
    </cfRule>
  </conditionalFormatting>
  <conditionalFormatting sqref="I6">
    <cfRule type="expression" dxfId="654" priority="655">
      <formula>H6=""</formula>
    </cfRule>
  </conditionalFormatting>
  <conditionalFormatting sqref="I6">
    <cfRule type="expression" dxfId="653" priority="654">
      <formula>H6=""</formula>
    </cfRule>
  </conditionalFormatting>
  <conditionalFormatting sqref="I6">
    <cfRule type="expression" dxfId="652" priority="653">
      <formula>H6=""</formula>
    </cfRule>
  </conditionalFormatting>
  <conditionalFormatting sqref="I6">
    <cfRule type="expression" dxfId="651" priority="652">
      <formula>H6=""</formula>
    </cfRule>
  </conditionalFormatting>
  <conditionalFormatting sqref="I6">
    <cfRule type="expression" dxfId="650" priority="651">
      <formula>H6=""</formula>
    </cfRule>
  </conditionalFormatting>
  <conditionalFormatting sqref="I6">
    <cfRule type="expression" dxfId="649" priority="650">
      <formula>H6=""</formula>
    </cfRule>
  </conditionalFormatting>
  <conditionalFormatting sqref="I6">
    <cfRule type="expression" dxfId="648" priority="649">
      <formula>H6=""</formula>
    </cfRule>
  </conditionalFormatting>
  <conditionalFormatting sqref="G6">
    <cfRule type="expression" dxfId="647" priority="648">
      <formula>F6=""</formula>
    </cfRule>
  </conditionalFormatting>
  <conditionalFormatting sqref="G6">
    <cfRule type="expression" dxfId="646" priority="647">
      <formula>F6=""</formula>
    </cfRule>
  </conditionalFormatting>
  <conditionalFormatting sqref="G6">
    <cfRule type="expression" dxfId="645" priority="646">
      <formula>F6=""</formula>
    </cfRule>
  </conditionalFormatting>
  <conditionalFormatting sqref="G6">
    <cfRule type="expression" dxfId="644" priority="645">
      <formula>F6=""</formula>
    </cfRule>
  </conditionalFormatting>
  <conditionalFormatting sqref="G6">
    <cfRule type="expression" dxfId="643" priority="644">
      <formula>F6=""</formula>
    </cfRule>
  </conditionalFormatting>
  <conditionalFormatting sqref="G6">
    <cfRule type="expression" dxfId="642" priority="643">
      <formula>F6=""</formula>
    </cfRule>
  </conditionalFormatting>
  <conditionalFormatting sqref="G6">
    <cfRule type="expression" dxfId="641" priority="642">
      <formula>F6=""</formula>
    </cfRule>
  </conditionalFormatting>
  <conditionalFormatting sqref="G6">
    <cfRule type="expression" dxfId="640" priority="641">
      <formula>F6=""</formula>
    </cfRule>
  </conditionalFormatting>
  <conditionalFormatting sqref="G6">
    <cfRule type="expression" dxfId="639" priority="640">
      <formula>F6=""</formula>
    </cfRule>
  </conditionalFormatting>
  <conditionalFormatting sqref="G6">
    <cfRule type="expression" dxfId="638" priority="639">
      <formula>F6=""</formula>
    </cfRule>
  </conditionalFormatting>
  <conditionalFormatting sqref="G6">
    <cfRule type="expression" dxfId="637" priority="638">
      <formula>F6=""</formula>
    </cfRule>
  </conditionalFormatting>
  <conditionalFormatting sqref="G6">
    <cfRule type="expression" dxfId="636" priority="637">
      <formula>F6=""</formula>
    </cfRule>
  </conditionalFormatting>
  <conditionalFormatting sqref="G6">
    <cfRule type="expression" dxfId="635" priority="636">
      <formula>F6=""</formula>
    </cfRule>
  </conditionalFormatting>
  <conditionalFormatting sqref="G6">
    <cfRule type="expression" dxfId="634" priority="635">
      <formula>F6=""</formula>
    </cfRule>
  </conditionalFormatting>
  <conditionalFormatting sqref="G6">
    <cfRule type="expression" dxfId="633" priority="634">
      <formula>F6=""</formula>
    </cfRule>
  </conditionalFormatting>
  <conditionalFormatting sqref="G6">
    <cfRule type="expression" dxfId="632" priority="633">
      <formula>F6=""</formula>
    </cfRule>
  </conditionalFormatting>
  <conditionalFormatting sqref="G6">
    <cfRule type="expression" dxfId="631" priority="632">
      <formula>F6=""</formula>
    </cfRule>
  </conditionalFormatting>
  <conditionalFormatting sqref="G6">
    <cfRule type="expression" dxfId="630" priority="631">
      <formula>F6=""</formula>
    </cfRule>
  </conditionalFormatting>
  <conditionalFormatting sqref="G6">
    <cfRule type="expression" dxfId="629" priority="630">
      <formula>F6=""</formula>
    </cfRule>
  </conditionalFormatting>
  <conditionalFormatting sqref="G6">
    <cfRule type="expression" dxfId="628" priority="629">
      <formula>F6=""</formula>
    </cfRule>
  </conditionalFormatting>
  <conditionalFormatting sqref="G6">
    <cfRule type="expression" dxfId="627" priority="628">
      <formula>F6=""</formula>
    </cfRule>
  </conditionalFormatting>
  <conditionalFormatting sqref="G6">
    <cfRule type="expression" dxfId="626" priority="627">
      <formula>F6=""</formula>
    </cfRule>
  </conditionalFormatting>
  <conditionalFormatting sqref="G6">
    <cfRule type="expression" dxfId="625" priority="626">
      <formula>F6=""</formula>
    </cfRule>
  </conditionalFormatting>
  <conditionalFormatting sqref="G6">
    <cfRule type="expression" dxfId="624" priority="625">
      <formula>F6=""</formula>
    </cfRule>
  </conditionalFormatting>
  <conditionalFormatting sqref="G6">
    <cfRule type="expression" dxfId="623" priority="624">
      <formula>F6=""</formula>
    </cfRule>
  </conditionalFormatting>
  <conditionalFormatting sqref="G6">
    <cfRule type="expression" dxfId="622" priority="623">
      <formula>F6=""</formula>
    </cfRule>
  </conditionalFormatting>
  <conditionalFormatting sqref="G6">
    <cfRule type="expression" dxfId="621" priority="622">
      <formula>F6=""</formula>
    </cfRule>
  </conditionalFormatting>
  <conditionalFormatting sqref="G6">
    <cfRule type="expression" dxfId="620" priority="621">
      <formula>F6=""</formula>
    </cfRule>
  </conditionalFormatting>
  <conditionalFormatting sqref="G6">
    <cfRule type="expression" dxfId="619" priority="620">
      <formula>F6=""</formula>
    </cfRule>
  </conditionalFormatting>
  <conditionalFormatting sqref="G6">
    <cfRule type="expression" dxfId="618" priority="619">
      <formula>F6=""</formula>
    </cfRule>
  </conditionalFormatting>
  <conditionalFormatting sqref="G6">
    <cfRule type="expression" dxfId="617" priority="618">
      <formula>F6=""</formula>
    </cfRule>
  </conditionalFormatting>
  <conditionalFormatting sqref="G6">
    <cfRule type="expression" dxfId="616" priority="617">
      <formula>F6=""</formula>
    </cfRule>
  </conditionalFormatting>
  <conditionalFormatting sqref="G6">
    <cfRule type="expression" dxfId="615" priority="616">
      <formula>F6=""</formula>
    </cfRule>
  </conditionalFormatting>
  <conditionalFormatting sqref="G6">
    <cfRule type="expression" dxfId="614" priority="615">
      <formula>F6=""</formula>
    </cfRule>
  </conditionalFormatting>
  <conditionalFormatting sqref="G6">
    <cfRule type="expression" dxfId="613" priority="614">
      <formula>F6=""</formula>
    </cfRule>
  </conditionalFormatting>
  <conditionalFormatting sqref="G6">
    <cfRule type="expression" dxfId="612" priority="613">
      <formula>F6=""</formula>
    </cfRule>
  </conditionalFormatting>
  <conditionalFormatting sqref="G6">
    <cfRule type="expression" dxfId="611" priority="612">
      <formula>F6=""</formula>
    </cfRule>
  </conditionalFormatting>
  <conditionalFormatting sqref="G6">
    <cfRule type="expression" dxfId="610" priority="611">
      <formula>F6=""</formula>
    </cfRule>
  </conditionalFormatting>
  <conditionalFormatting sqref="G6">
    <cfRule type="expression" dxfId="609" priority="610">
      <formula>F6=""</formula>
    </cfRule>
  </conditionalFormatting>
  <conditionalFormatting sqref="G6">
    <cfRule type="expression" dxfId="608" priority="609">
      <formula>F6=""</formula>
    </cfRule>
  </conditionalFormatting>
  <conditionalFormatting sqref="G6">
    <cfRule type="expression" dxfId="607" priority="608">
      <formula>F6=""</formula>
    </cfRule>
  </conditionalFormatting>
  <conditionalFormatting sqref="G6">
    <cfRule type="expression" dxfId="606" priority="607">
      <formula>F6=""</formula>
    </cfRule>
  </conditionalFormatting>
  <conditionalFormatting sqref="G6">
    <cfRule type="expression" dxfId="605" priority="606">
      <formula>F6=""</formula>
    </cfRule>
  </conditionalFormatting>
  <conditionalFormatting sqref="G6">
    <cfRule type="expression" dxfId="604" priority="605">
      <formula>F6=""</formula>
    </cfRule>
  </conditionalFormatting>
  <conditionalFormatting sqref="G6">
    <cfRule type="expression" dxfId="603" priority="604">
      <formula>F6=""</formula>
    </cfRule>
  </conditionalFormatting>
  <conditionalFormatting sqref="G6">
    <cfRule type="expression" dxfId="602" priority="603">
      <formula>F6=""</formula>
    </cfRule>
  </conditionalFormatting>
  <conditionalFormatting sqref="G6">
    <cfRule type="expression" dxfId="601" priority="602">
      <formula>F6=""</formula>
    </cfRule>
  </conditionalFormatting>
  <conditionalFormatting sqref="G6">
    <cfRule type="expression" dxfId="600" priority="601">
      <formula>F6=""</formula>
    </cfRule>
  </conditionalFormatting>
  <conditionalFormatting sqref="G6">
    <cfRule type="expression" dxfId="599" priority="600">
      <formula>F6=""</formula>
    </cfRule>
  </conditionalFormatting>
  <conditionalFormatting sqref="Q6">
    <cfRule type="expression" dxfId="598" priority="599">
      <formula>P6=""</formula>
    </cfRule>
  </conditionalFormatting>
  <conditionalFormatting sqref="Q6">
    <cfRule type="expression" dxfId="597" priority="598">
      <formula>P6=""</formula>
    </cfRule>
  </conditionalFormatting>
  <conditionalFormatting sqref="Q6">
    <cfRule type="expression" dxfId="596" priority="597">
      <formula>P6=""</formula>
    </cfRule>
  </conditionalFormatting>
  <conditionalFormatting sqref="Q6">
    <cfRule type="expression" dxfId="595" priority="596">
      <formula>P6=""</formula>
    </cfRule>
  </conditionalFormatting>
  <conditionalFormatting sqref="Q6">
    <cfRule type="expression" dxfId="594" priority="595">
      <formula>P6=""</formula>
    </cfRule>
  </conditionalFormatting>
  <conditionalFormatting sqref="Q6">
    <cfRule type="expression" dxfId="593" priority="594">
      <formula>P6=""</formula>
    </cfRule>
  </conditionalFormatting>
  <conditionalFormatting sqref="Q6">
    <cfRule type="expression" dxfId="592" priority="593">
      <formula>P6=""</formula>
    </cfRule>
  </conditionalFormatting>
  <conditionalFormatting sqref="Q6">
    <cfRule type="expression" dxfId="591" priority="592">
      <formula>P6=""</formula>
    </cfRule>
  </conditionalFormatting>
  <conditionalFormatting sqref="Q6">
    <cfRule type="expression" dxfId="590" priority="591">
      <formula>P6=""</formula>
    </cfRule>
  </conditionalFormatting>
  <conditionalFormatting sqref="Q6">
    <cfRule type="expression" dxfId="589" priority="590">
      <formula>P6=""</formula>
    </cfRule>
  </conditionalFormatting>
  <conditionalFormatting sqref="Q6">
    <cfRule type="expression" dxfId="588" priority="589">
      <formula>P6=""</formula>
    </cfRule>
  </conditionalFormatting>
  <conditionalFormatting sqref="Q6">
    <cfRule type="expression" dxfId="587" priority="588">
      <formula>P6=""</formula>
    </cfRule>
  </conditionalFormatting>
  <conditionalFormatting sqref="Q6">
    <cfRule type="expression" dxfId="586" priority="587">
      <formula>P6=""</formula>
    </cfRule>
  </conditionalFormatting>
  <conditionalFormatting sqref="Q6">
    <cfRule type="expression" dxfId="585" priority="586">
      <formula>P6=""</formula>
    </cfRule>
  </conditionalFormatting>
  <conditionalFormatting sqref="Q6">
    <cfRule type="expression" dxfId="584" priority="585">
      <formula>P6=""</formula>
    </cfRule>
  </conditionalFormatting>
  <conditionalFormatting sqref="Q6">
    <cfRule type="expression" dxfId="583" priority="584">
      <formula>P6=""</formula>
    </cfRule>
  </conditionalFormatting>
  <conditionalFormatting sqref="Q6">
    <cfRule type="expression" dxfId="582" priority="583">
      <formula>P6=""</formula>
    </cfRule>
  </conditionalFormatting>
  <conditionalFormatting sqref="Q6">
    <cfRule type="expression" dxfId="581" priority="582">
      <formula>P6=""</formula>
    </cfRule>
  </conditionalFormatting>
  <conditionalFormatting sqref="Q6">
    <cfRule type="expression" dxfId="580" priority="581">
      <formula>P6=""</formula>
    </cfRule>
  </conditionalFormatting>
  <conditionalFormatting sqref="Q6">
    <cfRule type="expression" dxfId="579" priority="580">
      <formula>P6=""</formula>
    </cfRule>
  </conditionalFormatting>
  <conditionalFormatting sqref="Q6">
    <cfRule type="expression" dxfId="578" priority="579">
      <formula>P6=""</formula>
    </cfRule>
  </conditionalFormatting>
  <conditionalFormatting sqref="Q6">
    <cfRule type="expression" dxfId="577" priority="578">
      <formula>P6=""</formula>
    </cfRule>
  </conditionalFormatting>
  <conditionalFormatting sqref="Q6">
    <cfRule type="expression" dxfId="576" priority="577">
      <formula>P6=""</formula>
    </cfRule>
  </conditionalFormatting>
  <conditionalFormatting sqref="Q6">
    <cfRule type="expression" dxfId="575" priority="576">
      <formula>P6=""</formula>
    </cfRule>
  </conditionalFormatting>
  <conditionalFormatting sqref="Q6">
    <cfRule type="expression" dxfId="574" priority="575">
      <formula>P6=""</formula>
    </cfRule>
  </conditionalFormatting>
  <conditionalFormatting sqref="Q6">
    <cfRule type="expression" dxfId="573" priority="574">
      <formula>P6=""</formula>
    </cfRule>
  </conditionalFormatting>
  <conditionalFormatting sqref="Q6">
    <cfRule type="expression" dxfId="572" priority="573">
      <formula>P6=""</formula>
    </cfRule>
  </conditionalFormatting>
  <conditionalFormatting sqref="Q6">
    <cfRule type="expression" dxfId="571" priority="572">
      <formula>P6=""</formula>
    </cfRule>
  </conditionalFormatting>
  <conditionalFormatting sqref="Q6">
    <cfRule type="expression" dxfId="570" priority="571">
      <formula>P6=""</formula>
    </cfRule>
  </conditionalFormatting>
  <conditionalFormatting sqref="Q6">
    <cfRule type="expression" dxfId="569" priority="570">
      <formula>P6=""</formula>
    </cfRule>
  </conditionalFormatting>
  <conditionalFormatting sqref="Q6">
    <cfRule type="expression" dxfId="568" priority="569">
      <formula>P6=""</formula>
    </cfRule>
  </conditionalFormatting>
  <conditionalFormatting sqref="Q6">
    <cfRule type="expression" dxfId="567" priority="568">
      <formula>P6=""</formula>
    </cfRule>
  </conditionalFormatting>
  <conditionalFormatting sqref="Q6">
    <cfRule type="expression" dxfId="566" priority="567">
      <formula>P6=""</formula>
    </cfRule>
  </conditionalFormatting>
  <conditionalFormatting sqref="Q6">
    <cfRule type="expression" dxfId="565" priority="566">
      <formula>P6=""</formula>
    </cfRule>
  </conditionalFormatting>
  <conditionalFormatting sqref="Q6">
    <cfRule type="expression" dxfId="564" priority="565">
      <formula>P6=""</formula>
    </cfRule>
  </conditionalFormatting>
  <conditionalFormatting sqref="Q6">
    <cfRule type="expression" dxfId="563" priority="564">
      <formula>P6=""</formula>
    </cfRule>
  </conditionalFormatting>
  <conditionalFormatting sqref="Q6">
    <cfRule type="expression" dxfId="562" priority="563">
      <formula>P6=""</formula>
    </cfRule>
  </conditionalFormatting>
  <conditionalFormatting sqref="Q6">
    <cfRule type="expression" dxfId="561" priority="562">
      <formula>P6=""</formula>
    </cfRule>
  </conditionalFormatting>
  <conditionalFormatting sqref="Q6">
    <cfRule type="expression" dxfId="560" priority="561">
      <formula>P6=""</formula>
    </cfRule>
  </conditionalFormatting>
  <conditionalFormatting sqref="Q6">
    <cfRule type="expression" dxfId="559" priority="560">
      <formula>P6=""</formula>
    </cfRule>
  </conditionalFormatting>
  <conditionalFormatting sqref="O6">
    <cfRule type="expression" dxfId="558" priority="559">
      <formula>N6=""</formula>
    </cfRule>
  </conditionalFormatting>
  <conditionalFormatting sqref="O6">
    <cfRule type="expression" dxfId="557" priority="558">
      <formula>N6=""</formula>
    </cfRule>
  </conditionalFormatting>
  <conditionalFormatting sqref="O6">
    <cfRule type="expression" dxfId="556" priority="557">
      <formula>N6=""</formula>
    </cfRule>
  </conditionalFormatting>
  <conditionalFormatting sqref="O6">
    <cfRule type="expression" dxfId="555" priority="556">
      <formula>N6=""</formula>
    </cfRule>
  </conditionalFormatting>
  <conditionalFormatting sqref="O6">
    <cfRule type="expression" dxfId="554" priority="555">
      <formula>N6=""</formula>
    </cfRule>
  </conditionalFormatting>
  <conditionalFormatting sqref="O6">
    <cfRule type="expression" dxfId="553" priority="554">
      <formula>N6=""</formula>
    </cfRule>
  </conditionalFormatting>
  <conditionalFormatting sqref="O6">
    <cfRule type="expression" dxfId="552" priority="553">
      <formula>N6=""</formula>
    </cfRule>
  </conditionalFormatting>
  <conditionalFormatting sqref="O6">
    <cfRule type="expression" dxfId="551" priority="552">
      <formula>N6=""</formula>
    </cfRule>
  </conditionalFormatting>
  <conditionalFormatting sqref="O6">
    <cfRule type="expression" dxfId="550" priority="551">
      <formula>N6=""</formula>
    </cfRule>
  </conditionalFormatting>
  <conditionalFormatting sqref="O6">
    <cfRule type="expression" dxfId="549" priority="550">
      <formula>N6=""</formula>
    </cfRule>
  </conditionalFormatting>
  <conditionalFormatting sqref="O6">
    <cfRule type="expression" dxfId="548" priority="549">
      <formula>N6=""</formula>
    </cfRule>
  </conditionalFormatting>
  <conditionalFormatting sqref="O6">
    <cfRule type="expression" dxfId="547" priority="548">
      <formula>N6=""</formula>
    </cfRule>
  </conditionalFormatting>
  <conditionalFormatting sqref="O6">
    <cfRule type="expression" dxfId="546" priority="547">
      <formula>N6=""</formula>
    </cfRule>
  </conditionalFormatting>
  <conditionalFormatting sqref="O6">
    <cfRule type="expression" dxfId="545" priority="546">
      <formula>N6=""</formula>
    </cfRule>
  </conditionalFormatting>
  <conditionalFormatting sqref="O6">
    <cfRule type="expression" dxfId="544" priority="545">
      <formula>N6=""</formula>
    </cfRule>
  </conditionalFormatting>
  <conditionalFormatting sqref="O6">
    <cfRule type="expression" dxfId="543" priority="544">
      <formula>N6=""</formula>
    </cfRule>
  </conditionalFormatting>
  <conditionalFormatting sqref="O6">
    <cfRule type="expression" dxfId="542" priority="543">
      <formula>N6=""</formula>
    </cfRule>
  </conditionalFormatting>
  <conditionalFormatting sqref="O6">
    <cfRule type="expression" dxfId="541" priority="542">
      <formula>N6=""</formula>
    </cfRule>
  </conditionalFormatting>
  <conditionalFormatting sqref="O6">
    <cfRule type="expression" dxfId="540" priority="541">
      <formula>N6=""</formula>
    </cfRule>
  </conditionalFormatting>
  <conditionalFormatting sqref="O6">
    <cfRule type="expression" dxfId="539" priority="540">
      <formula>N6=""</formula>
    </cfRule>
  </conditionalFormatting>
  <conditionalFormatting sqref="O6">
    <cfRule type="expression" dxfId="538" priority="539">
      <formula>N6=""</formula>
    </cfRule>
  </conditionalFormatting>
  <conditionalFormatting sqref="O6">
    <cfRule type="expression" dxfId="537" priority="538">
      <formula>N6=""</formula>
    </cfRule>
  </conditionalFormatting>
  <conditionalFormatting sqref="O6">
    <cfRule type="expression" dxfId="536" priority="537">
      <formula>N6=""</formula>
    </cfRule>
  </conditionalFormatting>
  <conditionalFormatting sqref="O6">
    <cfRule type="expression" dxfId="535" priority="536">
      <formula>N6=""</formula>
    </cfRule>
  </conditionalFormatting>
  <conditionalFormatting sqref="O6">
    <cfRule type="expression" dxfId="534" priority="535">
      <formula>N6=""</formula>
    </cfRule>
  </conditionalFormatting>
  <conditionalFormatting sqref="O6">
    <cfRule type="expression" dxfId="533" priority="534">
      <formula>N6=""</formula>
    </cfRule>
  </conditionalFormatting>
  <conditionalFormatting sqref="O6">
    <cfRule type="expression" dxfId="532" priority="533">
      <formula>N6=""</formula>
    </cfRule>
  </conditionalFormatting>
  <conditionalFormatting sqref="O6">
    <cfRule type="expression" dxfId="531" priority="532">
      <formula>N6=""</formula>
    </cfRule>
  </conditionalFormatting>
  <conditionalFormatting sqref="O6">
    <cfRule type="expression" dxfId="530" priority="531">
      <formula>N6=""</formula>
    </cfRule>
  </conditionalFormatting>
  <conditionalFormatting sqref="O6">
    <cfRule type="expression" dxfId="529" priority="530">
      <formula>N6=""</formula>
    </cfRule>
  </conditionalFormatting>
  <conditionalFormatting sqref="O6">
    <cfRule type="expression" dxfId="528" priority="529">
      <formula>N6=""</formula>
    </cfRule>
  </conditionalFormatting>
  <conditionalFormatting sqref="O6">
    <cfRule type="expression" dxfId="527" priority="528">
      <formula>N6=""</formula>
    </cfRule>
  </conditionalFormatting>
  <conditionalFormatting sqref="O6">
    <cfRule type="expression" dxfId="526" priority="527">
      <formula>N6=""</formula>
    </cfRule>
  </conditionalFormatting>
  <conditionalFormatting sqref="O6">
    <cfRule type="expression" dxfId="525" priority="526">
      <formula>N6=""</formula>
    </cfRule>
  </conditionalFormatting>
  <conditionalFormatting sqref="O6">
    <cfRule type="expression" dxfId="524" priority="525">
      <formula>N6=""</formula>
    </cfRule>
  </conditionalFormatting>
  <conditionalFormatting sqref="O6">
    <cfRule type="expression" dxfId="523" priority="524">
      <formula>N6=""</formula>
    </cfRule>
  </conditionalFormatting>
  <conditionalFormatting sqref="O6">
    <cfRule type="expression" dxfId="522" priority="523">
      <formula>N6=""</formula>
    </cfRule>
  </conditionalFormatting>
  <conditionalFormatting sqref="O6">
    <cfRule type="expression" dxfId="521" priority="522">
      <formula>N6=""</formula>
    </cfRule>
  </conditionalFormatting>
  <conditionalFormatting sqref="O6">
    <cfRule type="expression" dxfId="520" priority="521">
      <formula>N6=""</formula>
    </cfRule>
  </conditionalFormatting>
  <conditionalFormatting sqref="O6">
    <cfRule type="expression" dxfId="519" priority="520">
      <formula>N6=""</formula>
    </cfRule>
  </conditionalFormatting>
  <conditionalFormatting sqref="M6">
    <cfRule type="expression" dxfId="518" priority="519">
      <formula>L6=""</formula>
    </cfRule>
  </conditionalFormatting>
  <conditionalFormatting sqref="M6">
    <cfRule type="expression" dxfId="517" priority="518">
      <formula>L6=""</formula>
    </cfRule>
  </conditionalFormatting>
  <conditionalFormatting sqref="M6">
    <cfRule type="expression" dxfId="516" priority="517">
      <formula>L6=""</formula>
    </cfRule>
  </conditionalFormatting>
  <conditionalFormatting sqref="M6">
    <cfRule type="expression" dxfId="515" priority="516">
      <formula>L6=""</formula>
    </cfRule>
  </conditionalFormatting>
  <conditionalFormatting sqref="M6">
    <cfRule type="expression" dxfId="514" priority="515">
      <formula>L6=""</formula>
    </cfRule>
  </conditionalFormatting>
  <conditionalFormatting sqref="M6">
    <cfRule type="expression" dxfId="513" priority="514">
      <formula>L6=""</formula>
    </cfRule>
  </conditionalFormatting>
  <conditionalFormatting sqref="M6">
    <cfRule type="expression" dxfId="512" priority="513">
      <formula>L6=""</formula>
    </cfRule>
  </conditionalFormatting>
  <conditionalFormatting sqref="M6">
    <cfRule type="expression" dxfId="511" priority="512">
      <formula>L6=""</formula>
    </cfRule>
  </conditionalFormatting>
  <conditionalFormatting sqref="M6">
    <cfRule type="expression" dxfId="510" priority="511">
      <formula>L6=""</formula>
    </cfRule>
  </conditionalFormatting>
  <conditionalFormatting sqref="M6">
    <cfRule type="expression" dxfId="509" priority="510">
      <formula>L6=""</formula>
    </cfRule>
  </conditionalFormatting>
  <conditionalFormatting sqref="M6">
    <cfRule type="expression" dxfId="508" priority="509">
      <formula>L6=""</formula>
    </cfRule>
  </conditionalFormatting>
  <conditionalFormatting sqref="M6">
    <cfRule type="expression" dxfId="507" priority="508">
      <formula>L6=""</formula>
    </cfRule>
  </conditionalFormatting>
  <conditionalFormatting sqref="M6">
    <cfRule type="expression" dxfId="506" priority="507">
      <formula>L6=""</formula>
    </cfRule>
  </conditionalFormatting>
  <conditionalFormatting sqref="M6">
    <cfRule type="expression" dxfId="505" priority="506">
      <formula>L6=""</formula>
    </cfRule>
  </conditionalFormatting>
  <conditionalFormatting sqref="M6">
    <cfRule type="expression" dxfId="504" priority="505">
      <formula>L6=""</formula>
    </cfRule>
  </conditionalFormatting>
  <conditionalFormatting sqref="M6">
    <cfRule type="expression" dxfId="503" priority="504">
      <formula>L6=""</formula>
    </cfRule>
  </conditionalFormatting>
  <conditionalFormatting sqref="M6">
    <cfRule type="expression" dxfId="502" priority="503">
      <formula>L6=""</formula>
    </cfRule>
  </conditionalFormatting>
  <conditionalFormatting sqref="M6">
    <cfRule type="expression" dxfId="501" priority="502">
      <formula>L6=""</formula>
    </cfRule>
  </conditionalFormatting>
  <conditionalFormatting sqref="M6">
    <cfRule type="expression" dxfId="500" priority="501">
      <formula>L6=""</formula>
    </cfRule>
  </conditionalFormatting>
  <conditionalFormatting sqref="M6">
    <cfRule type="expression" dxfId="499" priority="500">
      <formula>L6=""</formula>
    </cfRule>
  </conditionalFormatting>
  <conditionalFormatting sqref="M6">
    <cfRule type="expression" dxfId="498" priority="499">
      <formula>L6=""</formula>
    </cfRule>
  </conditionalFormatting>
  <conditionalFormatting sqref="M6">
    <cfRule type="expression" dxfId="497" priority="498">
      <formula>L6=""</formula>
    </cfRule>
  </conditionalFormatting>
  <conditionalFormatting sqref="M6">
    <cfRule type="expression" dxfId="496" priority="497">
      <formula>L6=""</formula>
    </cfRule>
  </conditionalFormatting>
  <conditionalFormatting sqref="M6">
    <cfRule type="expression" dxfId="495" priority="496">
      <formula>L6=""</formula>
    </cfRule>
  </conditionalFormatting>
  <conditionalFormatting sqref="M6">
    <cfRule type="expression" dxfId="494" priority="495">
      <formula>L6=""</formula>
    </cfRule>
  </conditionalFormatting>
  <conditionalFormatting sqref="M6">
    <cfRule type="expression" dxfId="493" priority="494">
      <formula>L6=""</formula>
    </cfRule>
  </conditionalFormatting>
  <conditionalFormatting sqref="M6">
    <cfRule type="expression" dxfId="492" priority="493">
      <formula>L6=""</formula>
    </cfRule>
  </conditionalFormatting>
  <conditionalFormatting sqref="M6">
    <cfRule type="expression" dxfId="491" priority="492">
      <formula>L6=""</formula>
    </cfRule>
  </conditionalFormatting>
  <conditionalFormatting sqref="M6">
    <cfRule type="expression" dxfId="490" priority="491">
      <formula>L6=""</formula>
    </cfRule>
  </conditionalFormatting>
  <conditionalFormatting sqref="M6">
    <cfRule type="expression" dxfId="489" priority="490">
      <formula>L6=""</formula>
    </cfRule>
  </conditionalFormatting>
  <conditionalFormatting sqref="M6">
    <cfRule type="expression" dxfId="488" priority="489">
      <formula>L6=""</formula>
    </cfRule>
  </conditionalFormatting>
  <conditionalFormatting sqref="M6">
    <cfRule type="expression" dxfId="487" priority="488">
      <formula>L6=""</formula>
    </cfRule>
  </conditionalFormatting>
  <conditionalFormatting sqref="M6">
    <cfRule type="expression" dxfId="486" priority="487">
      <formula>L6=""</formula>
    </cfRule>
  </conditionalFormatting>
  <conditionalFormatting sqref="M6">
    <cfRule type="expression" dxfId="485" priority="486">
      <formula>L6=""</formula>
    </cfRule>
  </conditionalFormatting>
  <conditionalFormatting sqref="M6">
    <cfRule type="expression" dxfId="484" priority="485">
      <formula>L6=""</formula>
    </cfRule>
  </conditionalFormatting>
  <conditionalFormatting sqref="M6">
    <cfRule type="expression" dxfId="483" priority="484">
      <formula>L6=""</formula>
    </cfRule>
  </conditionalFormatting>
  <conditionalFormatting sqref="M6">
    <cfRule type="expression" dxfId="482" priority="483">
      <formula>L6=""</formula>
    </cfRule>
  </conditionalFormatting>
  <conditionalFormatting sqref="M6">
    <cfRule type="expression" dxfId="481" priority="482">
      <formula>L6=""</formula>
    </cfRule>
  </conditionalFormatting>
  <conditionalFormatting sqref="M6">
    <cfRule type="expression" dxfId="480" priority="481">
      <formula>L6=""</formula>
    </cfRule>
  </conditionalFormatting>
  <conditionalFormatting sqref="M6">
    <cfRule type="expression" dxfId="479" priority="480">
      <formula>L6=""</formula>
    </cfRule>
  </conditionalFormatting>
  <conditionalFormatting sqref="K6">
    <cfRule type="expression" dxfId="478" priority="479">
      <formula>J6=""</formula>
    </cfRule>
  </conditionalFormatting>
  <conditionalFormatting sqref="K6">
    <cfRule type="expression" dxfId="477" priority="478">
      <formula>J6=""</formula>
    </cfRule>
  </conditionalFormatting>
  <conditionalFormatting sqref="K6">
    <cfRule type="expression" dxfId="476" priority="477">
      <formula>J6=""</formula>
    </cfRule>
  </conditionalFormatting>
  <conditionalFormatting sqref="K6">
    <cfRule type="expression" dxfId="475" priority="476">
      <formula>J6=""</formula>
    </cfRule>
  </conditionalFormatting>
  <conditionalFormatting sqref="K6">
    <cfRule type="expression" dxfId="474" priority="475">
      <formula>J6=""</formula>
    </cfRule>
  </conditionalFormatting>
  <conditionalFormatting sqref="K6">
    <cfRule type="expression" dxfId="473" priority="474">
      <formula>J6=""</formula>
    </cfRule>
  </conditionalFormatting>
  <conditionalFormatting sqref="K6">
    <cfRule type="expression" dxfId="472" priority="473">
      <formula>J6=""</formula>
    </cfRule>
  </conditionalFormatting>
  <conditionalFormatting sqref="K6">
    <cfRule type="expression" dxfId="471" priority="472">
      <formula>J6=""</formula>
    </cfRule>
  </conditionalFormatting>
  <conditionalFormatting sqref="K6">
    <cfRule type="expression" dxfId="470" priority="471">
      <formula>J6=""</formula>
    </cfRule>
  </conditionalFormatting>
  <conditionalFormatting sqref="K6">
    <cfRule type="expression" dxfId="469" priority="470">
      <formula>J6=""</formula>
    </cfRule>
  </conditionalFormatting>
  <conditionalFormatting sqref="K6">
    <cfRule type="expression" dxfId="468" priority="469">
      <formula>J6=""</formula>
    </cfRule>
  </conditionalFormatting>
  <conditionalFormatting sqref="K6">
    <cfRule type="expression" dxfId="467" priority="468">
      <formula>J6=""</formula>
    </cfRule>
  </conditionalFormatting>
  <conditionalFormatting sqref="K6">
    <cfRule type="expression" dxfId="466" priority="467">
      <formula>J6=""</formula>
    </cfRule>
  </conditionalFormatting>
  <conditionalFormatting sqref="K6">
    <cfRule type="expression" dxfId="465" priority="466">
      <formula>J6=""</formula>
    </cfRule>
  </conditionalFormatting>
  <conditionalFormatting sqref="K6">
    <cfRule type="expression" dxfId="464" priority="465">
      <formula>J6=""</formula>
    </cfRule>
  </conditionalFormatting>
  <conditionalFormatting sqref="K6">
    <cfRule type="expression" dxfId="463" priority="464">
      <formula>J6=""</formula>
    </cfRule>
  </conditionalFormatting>
  <conditionalFormatting sqref="K6">
    <cfRule type="expression" dxfId="462" priority="463">
      <formula>J6=""</formula>
    </cfRule>
  </conditionalFormatting>
  <conditionalFormatting sqref="K6">
    <cfRule type="expression" dxfId="461" priority="462">
      <formula>J6=""</formula>
    </cfRule>
  </conditionalFormatting>
  <conditionalFormatting sqref="K6">
    <cfRule type="expression" dxfId="460" priority="461">
      <formula>J6=""</formula>
    </cfRule>
  </conditionalFormatting>
  <conditionalFormatting sqref="K6">
    <cfRule type="expression" dxfId="459" priority="460">
      <formula>J6=""</formula>
    </cfRule>
  </conditionalFormatting>
  <conditionalFormatting sqref="K6">
    <cfRule type="expression" dxfId="458" priority="459">
      <formula>J6=""</formula>
    </cfRule>
  </conditionalFormatting>
  <conditionalFormatting sqref="K6">
    <cfRule type="expression" dxfId="457" priority="458">
      <formula>J6=""</formula>
    </cfRule>
  </conditionalFormatting>
  <conditionalFormatting sqref="K6">
    <cfRule type="expression" dxfId="456" priority="457">
      <formula>J6=""</formula>
    </cfRule>
  </conditionalFormatting>
  <conditionalFormatting sqref="K6">
    <cfRule type="expression" dxfId="455" priority="456">
      <formula>J6=""</formula>
    </cfRule>
  </conditionalFormatting>
  <conditionalFormatting sqref="K6">
    <cfRule type="expression" dxfId="454" priority="455">
      <formula>J6=""</formula>
    </cfRule>
  </conditionalFormatting>
  <conditionalFormatting sqref="K6">
    <cfRule type="expression" dxfId="453" priority="454">
      <formula>J6=""</formula>
    </cfRule>
  </conditionalFormatting>
  <conditionalFormatting sqref="K6">
    <cfRule type="expression" dxfId="452" priority="453">
      <formula>J6=""</formula>
    </cfRule>
  </conditionalFormatting>
  <conditionalFormatting sqref="K6">
    <cfRule type="expression" dxfId="451" priority="452">
      <formula>J6=""</formula>
    </cfRule>
  </conditionalFormatting>
  <conditionalFormatting sqref="K6">
    <cfRule type="expression" dxfId="450" priority="451">
      <formula>J6=""</formula>
    </cfRule>
  </conditionalFormatting>
  <conditionalFormatting sqref="K6">
    <cfRule type="expression" dxfId="449" priority="450">
      <formula>J6=""</formula>
    </cfRule>
  </conditionalFormatting>
  <conditionalFormatting sqref="K6">
    <cfRule type="expression" dxfId="448" priority="449">
      <formula>J6=""</formula>
    </cfRule>
  </conditionalFormatting>
  <conditionalFormatting sqref="K6">
    <cfRule type="expression" dxfId="447" priority="448">
      <formula>J6=""</formula>
    </cfRule>
  </conditionalFormatting>
  <conditionalFormatting sqref="K6">
    <cfRule type="expression" dxfId="446" priority="447">
      <formula>J6=""</formula>
    </cfRule>
  </conditionalFormatting>
  <conditionalFormatting sqref="K6">
    <cfRule type="expression" dxfId="445" priority="446">
      <formula>J6=""</formula>
    </cfRule>
  </conditionalFormatting>
  <conditionalFormatting sqref="K6">
    <cfRule type="expression" dxfId="444" priority="445">
      <formula>J6=""</formula>
    </cfRule>
  </conditionalFormatting>
  <conditionalFormatting sqref="K6">
    <cfRule type="expression" dxfId="443" priority="444">
      <formula>J6=""</formula>
    </cfRule>
  </conditionalFormatting>
  <conditionalFormatting sqref="K6">
    <cfRule type="expression" dxfId="442" priority="443">
      <formula>J6=""</formula>
    </cfRule>
  </conditionalFormatting>
  <conditionalFormatting sqref="K6">
    <cfRule type="expression" dxfId="441" priority="442">
      <formula>J6=""</formula>
    </cfRule>
  </conditionalFormatting>
  <conditionalFormatting sqref="K6">
    <cfRule type="expression" dxfId="440" priority="441">
      <formula>J6=""</formula>
    </cfRule>
  </conditionalFormatting>
  <conditionalFormatting sqref="K6">
    <cfRule type="expression" dxfId="439" priority="440">
      <formula>J6=""</formula>
    </cfRule>
  </conditionalFormatting>
  <conditionalFormatting sqref="I6">
    <cfRule type="expression" dxfId="438" priority="439">
      <formula>H6=""</formula>
    </cfRule>
  </conditionalFormatting>
  <conditionalFormatting sqref="I6">
    <cfRule type="expression" dxfId="437" priority="438">
      <formula>H6=""</formula>
    </cfRule>
  </conditionalFormatting>
  <conditionalFormatting sqref="I6">
    <cfRule type="expression" dxfId="436" priority="437">
      <formula>H6=""</formula>
    </cfRule>
  </conditionalFormatting>
  <conditionalFormatting sqref="I6">
    <cfRule type="expression" dxfId="435" priority="436">
      <formula>H6=""</formula>
    </cfRule>
  </conditionalFormatting>
  <conditionalFormatting sqref="I6">
    <cfRule type="expression" dxfId="434" priority="435">
      <formula>H6=""</formula>
    </cfRule>
  </conditionalFormatting>
  <conditionalFormatting sqref="I6">
    <cfRule type="expression" dxfId="433" priority="434">
      <formula>H6=""</formula>
    </cfRule>
  </conditionalFormatting>
  <conditionalFormatting sqref="I6">
    <cfRule type="expression" dxfId="432" priority="433">
      <formula>H6=""</formula>
    </cfRule>
  </conditionalFormatting>
  <conditionalFormatting sqref="I6">
    <cfRule type="expression" dxfId="431" priority="432">
      <formula>H6=""</formula>
    </cfRule>
  </conditionalFormatting>
  <conditionalFormatting sqref="I6">
    <cfRule type="expression" dxfId="430" priority="431">
      <formula>H6=""</formula>
    </cfRule>
  </conditionalFormatting>
  <conditionalFormatting sqref="I6">
    <cfRule type="expression" dxfId="429" priority="430">
      <formula>H6=""</formula>
    </cfRule>
  </conditionalFormatting>
  <conditionalFormatting sqref="I6">
    <cfRule type="expression" dxfId="428" priority="429">
      <formula>H6=""</formula>
    </cfRule>
  </conditionalFormatting>
  <conditionalFormatting sqref="I6">
    <cfRule type="expression" dxfId="427" priority="428">
      <formula>H6=""</formula>
    </cfRule>
  </conditionalFormatting>
  <conditionalFormatting sqref="I6">
    <cfRule type="expression" dxfId="426" priority="427">
      <formula>H6=""</formula>
    </cfRule>
  </conditionalFormatting>
  <conditionalFormatting sqref="I6">
    <cfRule type="expression" dxfId="425" priority="426">
      <formula>H6=""</formula>
    </cfRule>
  </conditionalFormatting>
  <conditionalFormatting sqref="I6">
    <cfRule type="expression" dxfId="424" priority="425">
      <formula>H6=""</formula>
    </cfRule>
  </conditionalFormatting>
  <conditionalFormatting sqref="I6">
    <cfRule type="expression" dxfId="423" priority="424">
      <formula>H6=""</formula>
    </cfRule>
  </conditionalFormatting>
  <conditionalFormatting sqref="I6">
    <cfRule type="expression" dxfId="422" priority="423">
      <formula>H6=""</formula>
    </cfRule>
  </conditionalFormatting>
  <conditionalFormatting sqref="I6">
    <cfRule type="expression" dxfId="421" priority="422">
      <formula>H6=""</formula>
    </cfRule>
  </conditionalFormatting>
  <conditionalFormatting sqref="I6">
    <cfRule type="expression" dxfId="420" priority="421">
      <formula>H6=""</formula>
    </cfRule>
  </conditionalFormatting>
  <conditionalFormatting sqref="I6">
    <cfRule type="expression" dxfId="419" priority="420">
      <formula>H6=""</formula>
    </cfRule>
  </conditionalFormatting>
  <conditionalFormatting sqref="I6">
    <cfRule type="expression" dxfId="418" priority="419">
      <formula>H6=""</formula>
    </cfRule>
  </conditionalFormatting>
  <conditionalFormatting sqref="I6">
    <cfRule type="expression" dxfId="417" priority="418">
      <formula>H6=""</formula>
    </cfRule>
  </conditionalFormatting>
  <conditionalFormatting sqref="I6">
    <cfRule type="expression" dxfId="416" priority="417">
      <formula>H6=""</formula>
    </cfRule>
  </conditionalFormatting>
  <conditionalFormatting sqref="I6">
    <cfRule type="expression" dxfId="415" priority="416">
      <formula>H6=""</formula>
    </cfRule>
  </conditionalFormatting>
  <conditionalFormatting sqref="I6">
    <cfRule type="expression" dxfId="414" priority="415">
      <formula>H6=""</formula>
    </cfRule>
  </conditionalFormatting>
  <conditionalFormatting sqref="I6">
    <cfRule type="expression" dxfId="413" priority="414">
      <formula>H6=""</formula>
    </cfRule>
  </conditionalFormatting>
  <conditionalFormatting sqref="I6">
    <cfRule type="expression" dxfId="412" priority="413">
      <formula>H6=""</formula>
    </cfRule>
  </conditionalFormatting>
  <conditionalFormatting sqref="I6">
    <cfRule type="expression" dxfId="411" priority="412">
      <formula>H6=""</formula>
    </cfRule>
  </conditionalFormatting>
  <conditionalFormatting sqref="I6">
    <cfRule type="expression" dxfId="410" priority="411">
      <formula>H6=""</formula>
    </cfRule>
  </conditionalFormatting>
  <conditionalFormatting sqref="I6">
    <cfRule type="expression" dxfId="409" priority="410">
      <formula>H6=""</formula>
    </cfRule>
  </conditionalFormatting>
  <conditionalFormatting sqref="I6">
    <cfRule type="expression" dxfId="408" priority="409">
      <formula>H6=""</formula>
    </cfRule>
  </conditionalFormatting>
  <conditionalFormatting sqref="I6">
    <cfRule type="expression" dxfId="407" priority="408">
      <formula>H6=""</formula>
    </cfRule>
  </conditionalFormatting>
  <conditionalFormatting sqref="I6">
    <cfRule type="expression" dxfId="406" priority="407">
      <formula>H6=""</formula>
    </cfRule>
  </conditionalFormatting>
  <conditionalFormatting sqref="I6">
    <cfRule type="expression" dxfId="405" priority="406">
      <formula>H6=""</formula>
    </cfRule>
  </conditionalFormatting>
  <conditionalFormatting sqref="I6">
    <cfRule type="expression" dxfId="404" priority="405">
      <formula>H6=""</formula>
    </cfRule>
  </conditionalFormatting>
  <conditionalFormatting sqref="I6">
    <cfRule type="expression" dxfId="403" priority="404">
      <formula>H6=""</formula>
    </cfRule>
  </conditionalFormatting>
  <conditionalFormatting sqref="I6">
    <cfRule type="expression" dxfId="402" priority="403">
      <formula>H6=""</formula>
    </cfRule>
  </conditionalFormatting>
  <conditionalFormatting sqref="I6">
    <cfRule type="expression" dxfId="401" priority="402">
      <formula>H6=""</formula>
    </cfRule>
  </conditionalFormatting>
  <conditionalFormatting sqref="I6">
    <cfRule type="expression" dxfId="400" priority="401">
      <formula>H6=""</formula>
    </cfRule>
  </conditionalFormatting>
  <conditionalFormatting sqref="I6">
    <cfRule type="expression" dxfId="399" priority="400">
      <formula>H6=""</formula>
    </cfRule>
  </conditionalFormatting>
  <conditionalFormatting sqref="G6">
    <cfRule type="expression" dxfId="398" priority="399">
      <formula>F6=""</formula>
    </cfRule>
  </conditionalFormatting>
  <conditionalFormatting sqref="G6">
    <cfRule type="expression" dxfId="397" priority="398">
      <formula>F6=""</formula>
    </cfRule>
  </conditionalFormatting>
  <conditionalFormatting sqref="G6">
    <cfRule type="expression" dxfId="396" priority="397">
      <formula>F6=""</formula>
    </cfRule>
  </conditionalFormatting>
  <conditionalFormatting sqref="G6">
    <cfRule type="expression" dxfId="395" priority="396">
      <formula>F6=""</formula>
    </cfRule>
  </conditionalFormatting>
  <conditionalFormatting sqref="G6">
    <cfRule type="expression" dxfId="394" priority="395">
      <formula>F6=""</formula>
    </cfRule>
  </conditionalFormatting>
  <conditionalFormatting sqref="G6">
    <cfRule type="expression" dxfId="393" priority="394">
      <formula>F6=""</formula>
    </cfRule>
  </conditionalFormatting>
  <conditionalFormatting sqref="G6">
    <cfRule type="expression" dxfId="392" priority="393">
      <formula>F6=""</formula>
    </cfRule>
  </conditionalFormatting>
  <conditionalFormatting sqref="G6">
    <cfRule type="expression" dxfId="391" priority="392">
      <formula>F6=""</formula>
    </cfRule>
  </conditionalFormatting>
  <conditionalFormatting sqref="G6">
    <cfRule type="expression" dxfId="390" priority="391">
      <formula>F6=""</formula>
    </cfRule>
  </conditionalFormatting>
  <conditionalFormatting sqref="G6">
    <cfRule type="expression" dxfId="389" priority="390">
      <formula>F6=""</formula>
    </cfRule>
  </conditionalFormatting>
  <conditionalFormatting sqref="G6">
    <cfRule type="expression" dxfId="388" priority="389">
      <formula>F6=""</formula>
    </cfRule>
  </conditionalFormatting>
  <conditionalFormatting sqref="G6">
    <cfRule type="expression" dxfId="387" priority="388">
      <formula>F6=""</formula>
    </cfRule>
  </conditionalFormatting>
  <conditionalFormatting sqref="G6">
    <cfRule type="expression" dxfId="386" priority="387">
      <formula>F6=""</formula>
    </cfRule>
  </conditionalFormatting>
  <conditionalFormatting sqref="G6">
    <cfRule type="expression" dxfId="385" priority="386">
      <formula>F6=""</formula>
    </cfRule>
  </conditionalFormatting>
  <conditionalFormatting sqref="G6">
    <cfRule type="expression" dxfId="384" priority="385">
      <formula>F6=""</formula>
    </cfRule>
  </conditionalFormatting>
  <conditionalFormatting sqref="G6">
    <cfRule type="expression" dxfId="383" priority="384">
      <formula>F6=""</formula>
    </cfRule>
  </conditionalFormatting>
  <conditionalFormatting sqref="G6">
    <cfRule type="expression" dxfId="382" priority="383">
      <formula>F6=""</formula>
    </cfRule>
  </conditionalFormatting>
  <conditionalFormatting sqref="G6">
    <cfRule type="expression" dxfId="381" priority="382">
      <formula>F6=""</formula>
    </cfRule>
  </conditionalFormatting>
  <conditionalFormatting sqref="G6">
    <cfRule type="expression" dxfId="380" priority="381">
      <formula>F6=""</formula>
    </cfRule>
  </conditionalFormatting>
  <conditionalFormatting sqref="G6">
    <cfRule type="expression" dxfId="379" priority="380">
      <formula>F6=""</formula>
    </cfRule>
  </conditionalFormatting>
  <conditionalFormatting sqref="G6">
    <cfRule type="expression" dxfId="378" priority="379">
      <formula>F6=""</formula>
    </cfRule>
  </conditionalFormatting>
  <conditionalFormatting sqref="G6">
    <cfRule type="expression" dxfId="377" priority="378">
      <formula>F6=""</formula>
    </cfRule>
  </conditionalFormatting>
  <conditionalFormatting sqref="G6">
    <cfRule type="expression" dxfId="376" priority="377">
      <formula>F6=""</formula>
    </cfRule>
  </conditionalFormatting>
  <conditionalFormatting sqref="G6">
    <cfRule type="expression" dxfId="375" priority="376">
      <formula>F6=""</formula>
    </cfRule>
  </conditionalFormatting>
  <conditionalFormatting sqref="G6">
    <cfRule type="expression" dxfId="374" priority="375">
      <formula>F6=""</formula>
    </cfRule>
  </conditionalFormatting>
  <conditionalFormatting sqref="G6">
    <cfRule type="expression" dxfId="373" priority="374">
      <formula>F6=""</formula>
    </cfRule>
  </conditionalFormatting>
  <conditionalFormatting sqref="G6">
    <cfRule type="expression" dxfId="372" priority="373">
      <formula>F6=""</formula>
    </cfRule>
  </conditionalFormatting>
  <conditionalFormatting sqref="G6">
    <cfRule type="expression" dxfId="371" priority="372">
      <formula>F6=""</formula>
    </cfRule>
  </conditionalFormatting>
  <conditionalFormatting sqref="G6">
    <cfRule type="expression" dxfId="370" priority="371">
      <formula>F6=""</formula>
    </cfRule>
  </conditionalFormatting>
  <conditionalFormatting sqref="G6">
    <cfRule type="expression" dxfId="369" priority="370">
      <formula>F6=""</formula>
    </cfRule>
  </conditionalFormatting>
  <conditionalFormatting sqref="G6">
    <cfRule type="expression" dxfId="368" priority="369">
      <formula>F6=""</formula>
    </cfRule>
  </conditionalFormatting>
  <conditionalFormatting sqref="G6">
    <cfRule type="expression" dxfId="367" priority="368">
      <formula>F6=""</formula>
    </cfRule>
  </conditionalFormatting>
  <conditionalFormatting sqref="G6">
    <cfRule type="expression" dxfId="366" priority="367">
      <formula>F6=""</formula>
    </cfRule>
  </conditionalFormatting>
  <conditionalFormatting sqref="G6">
    <cfRule type="expression" dxfId="365" priority="366">
      <formula>F6=""</formula>
    </cfRule>
  </conditionalFormatting>
  <conditionalFormatting sqref="G6">
    <cfRule type="expression" dxfId="364" priority="365">
      <formula>F6=""</formula>
    </cfRule>
  </conditionalFormatting>
  <conditionalFormatting sqref="G6">
    <cfRule type="expression" dxfId="363" priority="364">
      <formula>F6=""</formula>
    </cfRule>
  </conditionalFormatting>
  <conditionalFormatting sqref="G6">
    <cfRule type="expression" dxfId="362" priority="363">
      <formula>F6=""</formula>
    </cfRule>
  </conditionalFormatting>
  <conditionalFormatting sqref="G6">
    <cfRule type="expression" dxfId="361" priority="362">
      <formula>F6=""</formula>
    </cfRule>
  </conditionalFormatting>
  <conditionalFormatting sqref="G6">
    <cfRule type="expression" dxfId="360" priority="361">
      <formula>F6=""</formula>
    </cfRule>
  </conditionalFormatting>
  <conditionalFormatting sqref="G6">
    <cfRule type="expression" dxfId="359" priority="360">
      <formula>F6=""</formula>
    </cfRule>
  </conditionalFormatting>
  <conditionalFormatting sqref="K50 I50 G50 Q50 O50 M50">
    <cfRule type="expression" dxfId="358" priority="359">
      <formula>F50=""</formula>
    </cfRule>
  </conditionalFormatting>
  <conditionalFormatting sqref="O7:O8 O10:O11 Q7:Q8">
    <cfRule type="expression" dxfId="357" priority="358">
      <formula>N7=""</formula>
    </cfRule>
  </conditionalFormatting>
  <conditionalFormatting sqref="O10">
    <cfRule type="expression" dxfId="356" priority="357">
      <formula>N10=""</formula>
    </cfRule>
  </conditionalFormatting>
  <conditionalFormatting sqref="O7:O8 O10:O11 Q7:Q8">
    <cfRule type="expression" dxfId="355" priority="356">
      <formula>N7=""</formula>
    </cfRule>
  </conditionalFormatting>
  <conditionalFormatting sqref="O10">
    <cfRule type="expression" dxfId="354" priority="355">
      <formula>N10=""</formula>
    </cfRule>
  </conditionalFormatting>
  <conditionalFormatting sqref="O10">
    <cfRule type="expression" dxfId="353" priority="354">
      <formula>N10=""</formula>
    </cfRule>
  </conditionalFormatting>
  <conditionalFormatting sqref="E47:E52">
    <cfRule type="expression" dxfId="352" priority="353">
      <formula>D47=""</formula>
    </cfRule>
  </conditionalFormatting>
  <conditionalFormatting sqref="E50">
    <cfRule type="expression" dxfId="351" priority="352">
      <formula>D50=""</formula>
    </cfRule>
  </conditionalFormatting>
  <conditionalFormatting sqref="E47">
    <cfRule type="expression" dxfId="350" priority="351">
      <formula>D47=""</formula>
    </cfRule>
  </conditionalFormatting>
  <conditionalFormatting sqref="E47">
    <cfRule type="expression" dxfId="349" priority="350">
      <formula>D47=""</formula>
    </cfRule>
  </conditionalFormatting>
  <conditionalFormatting sqref="G50">
    <cfRule type="expression" dxfId="348" priority="349">
      <formula>F50=""</formula>
    </cfRule>
  </conditionalFormatting>
  <conditionalFormatting sqref="G47">
    <cfRule type="expression" dxfId="347" priority="348">
      <formula>F47=""</formula>
    </cfRule>
  </conditionalFormatting>
  <conditionalFormatting sqref="G47">
    <cfRule type="expression" dxfId="346" priority="347">
      <formula>F47=""</formula>
    </cfRule>
  </conditionalFormatting>
  <conditionalFormatting sqref="I7:I9 G7:G12 E7:E12 K7:K9 M7:M9 O7:O11 Q7:Q11">
    <cfRule type="expression" dxfId="345" priority="346">
      <formula>D7=""</formula>
    </cfRule>
  </conditionalFormatting>
  <conditionalFormatting sqref="G10 E10 Q10">
    <cfRule type="expression" dxfId="344" priority="345">
      <formula>D10=""</formula>
    </cfRule>
  </conditionalFormatting>
  <conditionalFormatting sqref="G10 E10">
    <cfRule type="expression" dxfId="343" priority="344">
      <formula>D10=""</formula>
    </cfRule>
  </conditionalFormatting>
  <conditionalFormatting sqref="G7 E7 I7:I9 K7:K9 M7:M9 O7:O9 Q7:Q9">
    <cfRule type="expression" dxfId="342" priority="343">
      <formula>D7=""</formula>
    </cfRule>
  </conditionalFormatting>
  <conditionalFormatting sqref="G10 E10">
    <cfRule type="expression" dxfId="341" priority="342">
      <formula>D10=""</formula>
    </cfRule>
  </conditionalFormatting>
  <conditionalFormatting sqref="G10 E10">
    <cfRule type="expression" dxfId="340" priority="341">
      <formula>D10=""</formula>
    </cfRule>
  </conditionalFormatting>
  <conditionalFormatting sqref="G10 E10">
    <cfRule type="expression" dxfId="339" priority="340">
      <formula>D10=""</formula>
    </cfRule>
  </conditionalFormatting>
  <conditionalFormatting sqref="E10">
    <cfRule type="expression" dxfId="338" priority="339">
      <formula>D10=""</formula>
    </cfRule>
  </conditionalFormatting>
  <conditionalFormatting sqref="G7 E7 I7:I9 K7:K9 M7:M9 O7:O11 Q7:Q11">
    <cfRule type="expression" dxfId="337" priority="338">
      <formula>D7=""</formula>
    </cfRule>
  </conditionalFormatting>
  <conditionalFormatting sqref="G7 E7 I7:I9 K7:K9 M7:M9 O7:O11 Q7:Q11">
    <cfRule type="expression" dxfId="336" priority="337">
      <formula>D7=""</formula>
    </cfRule>
  </conditionalFormatting>
  <conditionalFormatting sqref="E7">
    <cfRule type="expression" dxfId="335" priority="336">
      <formula>D7=""</formula>
    </cfRule>
  </conditionalFormatting>
  <conditionalFormatting sqref="E7">
    <cfRule type="expression" dxfId="334" priority="335">
      <formula>D7=""</formula>
    </cfRule>
  </conditionalFormatting>
  <conditionalFormatting sqref="I7:I9 K7:K9 M7:M9 O7:O9 Q7:Q9">
    <cfRule type="expression" dxfId="333" priority="334">
      <formula>H7=""</formula>
    </cfRule>
  </conditionalFormatting>
  <conditionalFormatting sqref="I7:I9 K7:K9 M7:M9 O7:O9 Q7:Q9">
    <cfRule type="expression" dxfId="332" priority="333">
      <formula>H7=""</formula>
    </cfRule>
  </conditionalFormatting>
  <conditionalFormatting sqref="Q50 G50 E50 K50 I50">
    <cfRule type="expression" dxfId="331" priority="332">
      <formula>D50=""</formula>
    </cfRule>
  </conditionalFormatting>
  <conditionalFormatting sqref="I50 G50 E50">
    <cfRule type="expression" dxfId="330" priority="331">
      <formula>D50=""</formula>
    </cfRule>
  </conditionalFormatting>
  <conditionalFormatting sqref="I47 G47 E47">
    <cfRule type="expression" dxfId="329" priority="330">
      <formula>D47=""</formula>
    </cfRule>
  </conditionalFormatting>
  <conditionalFormatting sqref="I50 G50 E50">
    <cfRule type="expression" dxfId="328" priority="329">
      <formula>D50=""</formula>
    </cfRule>
  </conditionalFormatting>
  <conditionalFormatting sqref="I50 G50 E50">
    <cfRule type="expression" dxfId="327" priority="328">
      <formula>D50=""</formula>
    </cfRule>
  </conditionalFormatting>
  <conditionalFormatting sqref="I50 G50 E50">
    <cfRule type="expression" dxfId="326" priority="327">
      <formula>D50=""</formula>
    </cfRule>
  </conditionalFormatting>
  <conditionalFormatting sqref="E50">
    <cfRule type="expression" dxfId="325" priority="326">
      <formula>D50=""</formula>
    </cfRule>
  </conditionalFormatting>
  <conditionalFormatting sqref="Q47 G47 E47 K47 I47">
    <cfRule type="expression" dxfId="324" priority="325">
      <formula>D47=""</formula>
    </cfRule>
  </conditionalFormatting>
  <conditionalFormatting sqref="Q47 G47 E47 K47 I47">
    <cfRule type="expression" dxfId="323" priority="324">
      <formula>D47=""</formula>
    </cfRule>
  </conditionalFormatting>
  <conditionalFormatting sqref="E47">
    <cfRule type="expression" dxfId="322" priority="323">
      <formula>D47=""</formula>
    </cfRule>
  </conditionalFormatting>
  <conditionalFormatting sqref="E47">
    <cfRule type="expression" dxfId="321" priority="322">
      <formula>D47=""</formula>
    </cfRule>
  </conditionalFormatting>
  <conditionalFormatting sqref="I47">
    <cfRule type="expression" dxfId="320" priority="321">
      <formula>H47=""</formula>
    </cfRule>
  </conditionalFormatting>
  <conditionalFormatting sqref="I47">
    <cfRule type="expression" dxfId="319" priority="320">
      <formula>H47=""</formula>
    </cfRule>
  </conditionalFormatting>
  <conditionalFormatting sqref="O7:O8 O10:O11 Q7:Q8">
    <cfRule type="expression" dxfId="318" priority="319">
      <formula>N7=""</formula>
    </cfRule>
  </conditionalFormatting>
  <conditionalFormatting sqref="O10">
    <cfRule type="expression" dxfId="317" priority="318">
      <formula>N10=""</formula>
    </cfRule>
  </conditionalFormatting>
  <conditionalFormatting sqref="O10">
    <cfRule type="expression" dxfId="316" priority="317">
      <formula>N10=""</formula>
    </cfRule>
  </conditionalFormatting>
  <conditionalFormatting sqref="O7:O8 O10:O11 Q7:Q8">
    <cfRule type="expression" dxfId="315" priority="316">
      <formula>N7=""</formula>
    </cfRule>
  </conditionalFormatting>
  <conditionalFormatting sqref="O10">
    <cfRule type="expression" dxfId="314" priority="315">
      <formula>N10=""</formula>
    </cfRule>
  </conditionalFormatting>
  <conditionalFormatting sqref="O10">
    <cfRule type="expression" dxfId="313" priority="314">
      <formula>N10=""</formula>
    </cfRule>
  </conditionalFormatting>
  <conditionalFormatting sqref="O10">
    <cfRule type="expression" dxfId="312" priority="313">
      <formula>N10=""</formula>
    </cfRule>
  </conditionalFormatting>
  <conditionalFormatting sqref="O7:O8 O10:O11 Q7:Q8">
    <cfRule type="expression" dxfId="311" priority="312">
      <formula>N7=""</formula>
    </cfRule>
  </conditionalFormatting>
  <conditionalFormatting sqref="O7:O8 O10:O11 Q7:Q8">
    <cfRule type="expression" dxfId="310" priority="311">
      <formula>N7=""</formula>
    </cfRule>
  </conditionalFormatting>
  <conditionalFormatting sqref="O7:O8 O10:O11 Q7:Q8">
    <cfRule type="expression" dxfId="309" priority="310">
      <formula>N7=""</formula>
    </cfRule>
  </conditionalFormatting>
  <conditionalFormatting sqref="O7:O8 O10:O11 Q7:Q8">
    <cfRule type="expression" dxfId="308" priority="309">
      <formula>N7=""</formula>
    </cfRule>
  </conditionalFormatting>
  <conditionalFormatting sqref="Q10">
    <cfRule type="expression" dxfId="307" priority="308">
      <formula>P10=""</formula>
    </cfRule>
  </conditionalFormatting>
  <conditionalFormatting sqref="Q7:Q8 Q10:Q11">
    <cfRule type="expression" dxfId="306" priority="307">
      <formula>P7=""</formula>
    </cfRule>
  </conditionalFormatting>
  <conditionalFormatting sqref="Q10">
    <cfRule type="expression" dxfId="305" priority="306">
      <formula>P10=""</formula>
    </cfRule>
  </conditionalFormatting>
  <conditionalFormatting sqref="Q10">
    <cfRule type="expression" dxfId="304" priority="305">
      <formula>P10=""</formula>
    </cfRule>
  </conditionalFormatting>
  <conditionalFormatting sqref="Q10">
    <cfRule type="expression" dxfId="303" priority="304">
      <formula>P10=""</formula>
    </cfRule>
  </conditionalFormatting>
  <conditionalFormatting sqref="Q7:Q8 Q10:Q11">
    <cfRule type="expression" dxfId="302" priority="303">
      <formula>P7=""</formula>
    </cfRule>
  </conditionalFormatting>
  <conditionalFormatting sqref="Q7:Q8 Q10:Q11">
    <cfRule type="expression" dxfId="301" priority="302">
      <formula>P7=""</formula>
    </cfRule>
  </conditionalFormatting>
  <conditionalFormatting sqref="N39:Q40 N42:Q43">
    <cfRule type="cellIs" dxfId="300" priority="301" stopIfTrue="1" operator="lessThanOrEqual">
      <formula>0</formula>
    </cfRule>
  </conditionalFormatting>
  <conditionalFormatting sqref="O39:O40 O42:O43">
    <cfRule type="expression" dxfId="299" priority="300">
      <formula>N39=""</formula>
    </cfRule>
  </conditionalFormatting>
  <conditionalFormatting sqref="O42">
    <cfRule type="expression" dxfId="298" priority="299">
      <formula>N42=""</formula>
    </cfRule>
  </conditionalFormatting>
  <conditionalFormatting sqref="O39:O40 O42:O43">
    <cfRule type="expression" dxfId="297" priority="298">
      <formula>N39=""</formula>
    </cfRule>
  </conditionalFormatting>
  <conditionalFormatting sqref="O42">
    <cfRule type="expression" dxfId="296" priority="297">
      <formula>N42=""</formula>
    </cfRule>
  </conditionalFormatting>
  <conditionalFormatting sqref="O42">
    <cfRule type="expression" dxfId="295" priority="296">
      <formula>N42=""</formula>
    </cfRule>
  </conditionalFormatting>
  <conditionalFormatting sqref="Q39:Q40 Q42:Q43">
    <cfRule type="expression" dxfId="294" priority="295">
      <formula>P39=""</formula>
    </cfRule>
  </conditionalFormatting>
  <conditionalFormatting sqref="Q42">
    <cfRule type="expression" dxfId="293" priority="294">
      <formula>P42=""</formula>
    </cfRule>
  </conditionalFormatting>
  <conditionalFormatting sqref="Q39:Q40 Q42:Q43">
    <cfRule type="expression" dxfId="292" priority="293">
      <formula>P39=""</formula>
    </cfRule>
  </conditionalFormatting>
  <conditionalFormatting sqref="Q39:Q40 Q42:Q43">
    <cfRule type="expression" dxfId="291" priority="292">
      <formula>P39=""</formula>
    </cfRule>
  </conditionalFormatting>
  <conditionalFormatting sqref="O39:O40 O42:O43">
    <cfRule type="expression" dxfId="290" priority="291">
      <formula>N39=""</formula>
    </cfRule>
  </conditionalFormatting>
  <conditionalFormatting sqref="O42">
    <cfRule type="expression" dxfId="289" priority="290">
      <formula>N42=""</formula>
    </cfRule>
  </conditionalFormatting>
  <conditionalFormatting sqref="O42">
    <cfRule type="expression" dxfId="288" priority="289">
      <formula>N42=""</formula>
    </cfRule>
  </conditionalFormatting>
  <conditionalFormatting sqref="O39:O40 O42:O43">
    <cfRule type="expression" dxfId="287" priority="288">
      <formula>N39=""</formula>
    </cfRule>
  </conditionalFormatting>
  <conditionalFormatting sqref="O42">
    <cfRule type="expression" dxfId="286" priority="287">
      <formula>N42=""</formula>
    </cfRule>
  </conditionalFormatting>
  <conditionalFormatting sqref="O42">
    <cfRule type="expression" dxfId="285" priority="286">
      <formula>N42=""</formula>
    </cfRule>
  </conditionalFormatting>
  <conditionalFormatting sqref="O42">
    <cfRule type="expression" dxfId="284" priority="285">
      <formula>N42=""</formula>
    </cfRule>
  </conditionalFormatting>
  <conditionalFormatting sqref="O39:O40 O42:O43">
    <cfRule type="expression" dxfId="283" priority="284">
      <formula>N39=""</formula>
    </cfRule>
  </conditionalFormatting>
  <conditionalFormatting sqref="O39:O40 O42:O43">
    <cfRule type="expression" dxfId="282" priority="283">
      <formula>N39=""</formula>
    </cfRule>
  </conditionalFormatting>
  <conditionalFormatting sqref="O39:O40 O42:O43">
    <cfRule type="expression" dxfId="281" priority="282">
      <formula>N39=""</formula>
    </cfRule>
  </conditionalFormatting>
  <conditionalFormatting sqref="O39:O40 O42:O43">
    <cfRule type="expression" dxfId="280" priority="281">
      <formula>N39=""</formula>
    </cfRule>
  </conditionalFormatting>
  <conditionalFormatting sqref="Q42">
    <cfRule type="expression" dxfId="279" priority="280">
      <formula>P42=""</formula>
    </cfRule>
  </conditionalFormatting>
  <conditionalFormatting sqref="Q39:Q40 Q42:Q43">
    <cfRule type="expression" dxfId="278" priority="279">
      <formula>P39=""</formula>
    </cfRule>
  </conditionalFormatting>
  <conditionalFormatting sqref="Q42">
    <cfRule type="expression" dxfId="277" priority="278">
      <formula>P42=""</formula>
    </cfRule>
  </conditionalFormatting>
  <conditionalFormatting sqref="Q42">
    <cfRule type="expression" dxfId="276" priority="277">
      <formula>P42=""</formula>
    </cfRule>
  </conditionalFormatting>
  <conditionalFormatting sqref="Q42">
    <cfRule type="expression" dxfId="275" priority="276">
      <formula>P42=""</formula>
    </cfRule>
  </conditionalFormatting>
  <conditionalFormatting sqref="Q39:Q40 Q42:Q43">
    <cfRule type="expression" dxfId="274" priority="275">
      <formula>P39=""</formula>
    </cfRule>
  </conditionalFormatting>
  <conditionalFormatting sqref="Q39:Q40 Q42:Q43">
    <cfRule type="expression" dxfId="273" priority="274">
      <formula>P39=""</formula>
    </cfRule>
  </conditionalFormatting>
  <conditionalFormatting sqref="H10:M11">
    <cfRule type="cellIs" dxfId="272" priority="273" stopIfTrue="1" operator="lessThanOrEqual">
      <formula>0</formula>
    </cfRule>
  </conditionalFormatting>
  <conditionalFormatting sqref="I10:I11 K10:K11 M10:M11">
    <cfRule type="expression" dxfId="271" priority="272">
      <formula>H10=""</formula>
    </cfRule>
  </conditionalFormatting>
  <conditionalFormatting sqref="I10:I11 K10:K11 M10:M11">
    <cfRule type="expression" dxfId="270" priority="271">
      <formula>H10=""</formula>
    </cfRule>
  </conditionalFormatting>
  <conditionalFormatting sqref="I10:I11 K10:K11 M10:M11">
    <cfRule type="expression" dxfId="269" priority="270">
      <formula>H10=""</formula>
    </cfRule>
  </conditionalFormatting>
  <conditionalFormatting sqref="I10:I11 K10:K11 M10:M11">
    <cfRule type="expression" dxfId="268" priority="269">
      <formula>H10=""</formula>
    </cfRule>
  </conditionalFormatting>
  <conditionalFormatting sqref="I10:I11 K10:K11 M10:M11">
    <cfRule type="expression" dxfId="267" priority="268">
      <formula>H10=""</formula>
    </cfRule>
  </conditionalFormatting>
  <conditionalFormatting sqref="I10:I11 K10:K11 M10:M11">
    <cfRule type="expression" dxfId="266" priority="267">
      <formula>H10=""</formula>
    </cfRule>
  </conditionalFormatting>
  <conditionalFormatting sqref="D15:G16">
    <cfRule type="cellIs" dxfId="265" priority="266" stopIfTrue="1" operator="lessThanOrEqual">
      <formula>0</formula>
    </cfRule>
  </conditionalFormatting>
  <conditionalFormatting sqref="E15:E16 G15:G16">
    <cfRule type="expression" dxfId="264" priority="265">
      <formula>D15=""</formula>
    </cfRule>
  </conditionalFormatting>
  <conditionalFormatting sqref="E15:E16 G15:G16">
    <cfRule type="expression" dxfId="263" priority="264">
      <formula>D15=""</formula>
    </cfRule>
  </conditionalFormatting>
  <conditionalFormatting sqref="E15:E16 G15:G16">
    <cfRule type="expression" dxfId="262" priority="263">
      <formula>D15=""</formula>
    </cfRule>
  </conditionalFormatting>
  <conditionalFormatting sqref="E15:E16 G15:G16">
    <cfRule type="expression" dxfId="261" priority="262">
      <formula>D15=""</formula>
    </cfRule>
  </conditionalFormatting>
  <conditionalFormatting sqref="E15:E16 G15:G16">
    <cfRule type="expression" dxfId="260" priority="261">
      <formula>D15=""</formula>
    </cfRule>
  </conditionalFormatting>
  <conditionalFormatting sqref="E15:E16 G15:G16">
    <cfRule type="expression" dxfId="259" priority="260">
      <formula>D15=""</formula>
    </cfRule>
  </conditionalFormatting>
  <conditionalFormatting sqref="H15:M16">
    <cfRule type="cellIs" dxfId="258" priority="259" stopIfTrue="1" operator="lessThanOrEqual">
      <formula>0</formula>
    </cfRule>
  </conditionalFormatting>
  <conditionalFormatting sqref="I15:I16 K15:K16 M15:M16">
    <cfRule type="expression" dxfId="257" priority="258">
      <formula>H15=""</formula>
    </cfRule>
  </conditionalFormatting>
  <conditionalFormatting sqref="I15:I16 K15:K16 M15:M16">
    <cfRule type="expression" dxfId="256" priority="257">
      <formula>H15=""</formula>
    </cfRule>
  </conditionalFormatting>
  <conditionalFormatting sqref="I15:I16 K15:K16 M15:M16">
    <cfRule type="expression" dxfId="255" priority="256">
      <formula>H15=""</formula>
    </cfRule>
  </conditionalFormatting>
  <conditionalFormatting sqref="I15:I16 K15:K16 M15:M16">
    <cfRule type="expression" dxfId="254" priority="255">
      <formula>H15=""</formula>
    </cfRule>
  </conditionalFormatting>
  <conditionalFormatting sqref="I15:I16 K15:K16 M15:M16">
    <cfRule type="expression" dxfId="253" priority="254">
      <formula>H15=""</formula>
    </cfRule>
  </conditionalFormatting>
  <conditionalFormatting sqref="I15:I16 K15:K16 M15:M16">
    <cfRule type="expression" dxfId="252" priority="253">
      <formula>H15=""</formula>
    </cfRule>
  </conditionalFormatting>
  <conditionalFormatting sqref="D18:G19">
    <cfRule type="cellIs" dxfId="251" priority="252" stopIfTrue="1" operator="lessThanOrEqual">
      <formula>0</formula>
    </cfRule>
  </conditionalFormatting>
  <conditionalFormatting sqref="E18:E19 G18:G19">
    <cfRule type="expression" dxfId="250" priority="251">
      <formula>D18=""</formula>
    </cfRule>
  </conditionalFormatting>
  <conditionalFormatting sqref="E18:E19 G18:G19">
    <cfRule type="expression" dxfId="249" priority="250">
      <formula>D18=""</formula>
    </cfRule>
  </conditionalFormatting>
  <conditionalFormatting sqref="E18:E19 G18:G19">
    <cfRule type="expression" dxfId="248" priority="249">
      <formula>D18=""</formula>
    </cfRule>
  </conditionalFormatting>
  <conditionalFormatting sqref="E18:E19 G18:G19">
    <cfRule type="expression" dxfId="247" priority="248">
      <formula>D18=""</formula>
    </cfRule>
  </conditionalFormatting>
  <conditionalFormatting sqref="E18:E19 G18:G19">
    <cfRule type="expression" dxfId="246" priority="247">
      <formula>D18=""</formula>
    </cfRule>
  </conditionalFormatting>
  <conditionalFormatting sqref="E18:E19 G18:G19">
    <cfRule type="expression" dxfId="245" priority="246">
      <formula>D18=""</formula>
    </cfRule>
  </conditionalFormatting>
  <conditionalFormatting sqref="H18:M19">
    <cfRule type="cellIs" dxfId="244" priority="245" stopIfTrue="1" operator="lessThanOrEqual">
      <formula>0</formula>
    </cfRule>
  </conditionalFormatting>
  <conditionalFormatting sqref="I18:I19 K18:K19 M18:M19">
    <cfRule type="expression" dxfId="243" priority="244">
      <formula>H18=""</formula>
    </cfRule>
  </conditionalFormatting>
  <conditionalFormatting sqref="I18:I19 K18:K19 M18:M19">
    <cfRule type="expression" dxfId="242" priority="243">
      <formula>H18=""</formula>
    </cfRule>
  </conditionalFormatting>
  <conditionalFormatting sqref="I18:I19 K18:K19 M18:M19">
    <cfRule type="expression" dxfId="241" priority="242">
      <formula>H18=""</formula>
    </cfRule>
  </conditionalFormatting>
  <conditionalFormatting sqref="I18:I19 K18:K19 M18:M19">
    <cfRule type="expression" dxfId="240" priority="241">
      <formula>H18=""</formula>
    </cfRule>
  </conditionalFormatting>
  <conditionalFormatting sqref="I18:I19 K18:K19 M18:M19">
    <cfRule type="expression" dxfId="239" priority="240">
      <formula>H18=""</formula>
    </cfRule>
  </conditionalFormatting>
  <conditionalFormatting sqref="I18:I19 K18:K19 M18:M19">
    <cfRule type="expression" dxfId="238" priority="239">
      <formula>H18=""</formula>
    </cfRule>
  </conditionalFormatting>
  <conditionalFormatting sqref="D23:G24">
    <cfRule type="cellIs" dxfId="237" priority="238" stopIfTrue="1" operator="lessThanOrEqual">
      <formula>0</formula>
    </cfRule>
  </conditionalFormatting>
  <conditionalFormatting sqref="E23:E24 G23:G24">
    <cfRule type="expression" dxfId="236" priority="237">
      <formula>D23=""</formula>
    </cfRule>
  </conditionalFormatting>
  <conditionalFormatting sqref="E23:E24 G23:G24">
    <cfRule type="expression" dxfId="235" priority="236">
      <formula>D23=""</formula>
    </cfRule>
  </conditionalFormatting>
  <conditionalFormatting sqref="E23:E24 G23:G24">
    <cfRule type="expression" dxfId="234" priority="235">
      <formula>D23=""</formula>
    </cfRule>
  </conditionalFormatting>
  <conditionalFormatting sqref="E23:E24 G23:G24">
    <cfRule type="expression" dxfId="233" priority="234">
      <formula>D23=""</formula>
    </cfRule>
  </conditionalFormatting>
  <conditionalFormatting sqref="E23:E24 G23:G24">
    <cfRule type="expression" dxfId="232" priority="233">
      <formula>D23=""</formula>
    </cfRule>
  </conditionalFormatting>
  <conditionalFormatting sqref="E23:E24 G23:G24">
    <cfRule type="expression" dxfId="231" priority="232">
      <formula>D23=""</formula>
    </cfRule>
  </conditionalFormatting>
  <conditionalFormatting sqref="H23:M24">
    <cfRule type="cellIs" dxfId="230" priority="231" stopIfTrue="1" operator="lessThanOrEqual">
      <formula>0</formula>
    </cfRule>
  </conditionalFormatting>
  <conditionalFormatting sqref="I23:I24 K23:K24 M23:M24">
    <cfRule type="expression" dxfId="229" priority="230">
      <formula>H23=""</formula>
    </cfRule>
  </conditionalFormatting>
  <conditionalFormatting sqref="I23:I24 K23:K24 M23:M24">
    <cfRule type="expression" dxfId="228" priority="229">
      <formula>H23=""</formula>
    </cfRule>
  </conditionalFormatting>
  <conditionalFormatting sqref="I23:I24 K23:K24 M23:M24">
    <cfRule type="expression" dxfId="227" priority="228">
      <formula>H23=""</formula>
    </cfRule>
  </conditionalFormatting>
  <conditionalFormatting sqref="I23:I24 K23:K24 M23:M24">
    <cfRule type="expression" dxfId="226" priority="227">
      <formula>H23=""</formula>
    </cfRule>
  </conditionalFormatting>
  <conditionalFormatting sqref="I23:I24 K23:K24 M23:M24">
    <cfRule type="expression" dxfId="225" priority="226">
      <formula>H23=""</formula>
    </cfRule>
  </conditionalFormatting>
  <conditionalFormatting sqref="I23:I24 K23:K24 M23:M24">
    <cfRule type="expression" dxfId="224" priority="225">
      <formula>H23=""</formula>
    </cfRule>
  </conditionalFormatting>
  <conditionalFormatting sqref="D26:G27">
    <cfRule type="cellIs" dxfId="223" priority="224" stopIfTrue="1" operator="lessThanOrEqual">
      <formula>0</formula>
    </cfRule>
  </conditionalFormatting>
  <conditionalFormatting sqref="E26:E27 G26:G27">
    <cfRule type="expression" dxfId="222" priority="223">
      <formula>D26=""</formula>
    </cfRule>
  </conditionalFormatting>
  <conditionalFormatting sqref="E26:E27 G26:G27">
    <cfRule type="expression" dxfId="221" priority="222">
      <formula>D26=""</formula>
    </cfRule>
  </conditionalFormatting>
  <conditionalFormatting sqref="E26:E27 G26:G27">
    <cfRule type="expression" dxfId="220" priority="221">
      <formula>D26=""</formula>
    </cfRule>
  </conditionalFormatting>
  <conditionalFormatting sqref="E26:E27 G26:G27">
    <cfRule type="expression" dxfId="219" priority="220">
      <formula>D26=""</formula>
    </cfRule>
  </conditionalFormatting>
  <conditionalFormatting sqref="E26:E27 G26:G27">
    <cfRule type="expression" dxfId="218" priority="219">
      <formula>D26=""</formula>
    </cfRule>
  </conditionalFormatting>
  <conditionalFormatting sqref="E26:E27 G26:G27">
    <cfRule type="expression" dxfId="217" priority="218">
      <formula>D26=""</formula>
    </cfRule>
  </conditionalFormatting>
  <conditionalFormatting sqref="H26:M27">
    <cfRule type="cellIs" dxfId="216" priority="217" stopIfTrue="1" operator="lessThanOrEqual">
      <formula>0</formula>
    </cfRule>
  </conditionalFormatting>
  <conditionalFormatting sqref="I26:I27 K26:K27 M26:M27">
    <cfRule type="expression" dxfId="215" priority="216">
      <formula>H26=""</formula>
    </cfRule>
  </conditionalFormatting>
  <conditionalFormatting sqref="I26:I27 K26:K27 M26:M27">
    <cfRule type="expression" dxfId="214" priority="215">
      <formula>H26=""</formula>
    </cfRule>
  </conditionalFormatting>
  <conditionalFormatting sqref="I26:I27 K26:K27 M26:M27">
    <cfRule type="expression" dxfId="213" priority="214">
      <formula>H26=""</formula>
    </cfRule>
  </conditionalFormatting>
  <conditionalFormatting sqref="I26:I27 K26:K27 M26:M27">
    <cfRule type="expression" dxfId="212" priority="213">
      <formula>H26=""</formula>
    </cfRule>
  </conditionalFormatting>
  <conditionalFormatting sqref="I26:I27 K26:K27 M26:M27">
    <cfRule type="expression" dxfId="211" priority="212">
      <formula>H26=""</formula>
    </cfRule>
  </conditionalFormatting>
  <conditionalFormatting sqref="I26:I27 K26:K27 M26:M27">
    <cfRule type="expression" dxfId="210" priority="211">
      <formula>H26=""</formula>
    </cfRule>
  </conditionalFormatting>
  <conditionalFormatting sqref="D31:G32">
    <cfRule type="cellIs" dxfId="209" priority="210" stopIfTrue="1" operator="lessThanOrEqual">
      <formula>0</formula>
    </cfRule>
  </conditionalFormatting>
  <conditionalFormatting sqref="E31:E32 G31:G32">
    <cfRule type="expression" dxfId="208" priority="209">
      <formula>D31=""</formula>
    </cfRule>
  </conditionalFormatting>
  <conditionalFormatting sqref="E31:E32 G31:G32">
    <cfRule type="expression" dxfId="207" priority="208">
      <formula>D31=""</formula>
    </cfRule>
  </conditionalFormatting>
  <conditionalFormatting sqref="E31:E32 G31:G32">
    <cfRule type="expression" dxfId="206" priority="207">
      <formula>D31=""</formula>
    </cfRule>
  </conditionalFormatting>
  <conditionalFormatting sqref="E31:E32 G31:G32">
    <cfRule type="expression" dxfId="205" priority="206">
      <formula>D31=""</formula>
    </cfRule>
  </conditionalFormatting>
  <conditionalFormatting sqref="E31:E32 G31:G32">
    <cfRule type="expression" dxfId="204" priority="205">
      <formula>D31=""</formula>
    </cfRule>
  </conditionalFormatting>
  <conditionalFormatting sqref="E31:E32 G31:G32">
    <cfRule type="expression" dxfId="203" priority="204">
      <formula>D31=""</formula>
    </cfRule>
  </conditionalFormatting>
  <conditionalFormatting sqref="H31:M32">
    <cfRule type="cellIs" dxfId="202" priority="203" stopIfTrue="1" operator="lessThanOrEqual">
      <formula>0</formula>
    </cfRule>
  </conditionalFormatting>
  <conditionalFormatting sqref="I31:I32 K31:K32 M31:M32">
    <cfRule type="expression" dxfId="201" priority="202">
      <formula>H31=""</formula>
    </cfRule>
  </conditionalFormatting>
  <conditionalFormatting sqref="I31:I32 K31:K32 M31:M32">
    <cfRule type="expression" dxfId="200" priority="201">
      <formula>H31=""</formula>
    </cfRule>
  </conditionalFormatting>
  <conditionalFormatting sqref="I31:I32 K31:K32 M31:M32">
    <cfRule type="expression" dxfId="199" priority="200">
      <formula>H31=""</formula>
    </cfRule>
  </conditionalFormatting>
  <conditionalFormatting sqref="I31:I32 K31:K32 M31:M32">
    <cfRule type="expression" dxfId="198" priority="199">
      <formula>H31=""</formula>
    </cfRule>
  </conditionalFormatting>
  <conditionalFormatting sqref="I31:I32 K31:K32 M31:M32">
    <cfRule type="expression" dxfId="197" priority="198">
      <formula>H31=""</formula>
    </cfRule>
  </conditionalFormatting>
  <conditionalFormatting sqref="I31:I32 K31:K32 M31:M32">
    <cfRule type="expression" dxfId="196" priority="197">
      <formula>H31=""</formula>
    </cfRule>
  </conditionalFormatting>
  <conditionalFormatting sqref="D34:G35">
    <cfRule type="cellIs" dxfId="195" priority="196" stopIfTrue="1" operator="lessThanOrEqual">
      <formula>0</formula>
    </cfRule>
  </conditionalFormatting>
  <conditionalFormatting sqref="E34:E35 G34:G35">
    <cfRule type="expression" dxfId="194" priority="195">
      <formula>D34=""</formula>
    </cfRule>
  </conditionalFormatting>
  <conditionalFormatting sqref="E34:E35 G34:G35">
    <cfRule type="expression" dxfId="193" priority="194">
      <formula>D34=""</formula>
    </cfRule>
  </conditionalFormatting>
  <conditionalFormatting sqref="E34:E35 G34:G35">
    <cfRule type="expression" dxfId="192" priority="193">
      <formula>D34=""</formula>
    </cfRule>
  </conditionalFormatting>
  <conditionalFormatting sqref="E34:E35 G34:G35">
    <cfRule type="expression" dxfId="191" priority="192">
      <formula>D34=""</formula>
    </cfRule>
  </conditionalFormatting>
  <conditionalFormatting sqref="E34:E35 G34:G35">
    <cfRule type="expression" dxfId="190" priority="191">
      <formula>D34=""</formula>
    </cfRule>
  </conditionalFormatting>
  <conditionalFormatting sqref="E34:E35 G34:G35">
    <cfRule type="expression" dxfId="189" priority="190">
      <formula>D34=""</formula>
    </cfRule>
  </conditionalFormatting>
  <conditionalFormatting sqref="H34:M35">
    <cfRule type="cellIs" dxfId="188" priority="189" stopIfTrue="1" operator="lessThanOrEqual">
      <formula>0</formula>
    </cfRule>
  </conditionalFormatting>
  <conditionalFormatting sqref="I34:I35 K34:K35 M34:M35">
    <cfRule type="expression" dxfId="187" priority="188">
      <formula>H34=""</formula>
    </cfRule>
  </conditionalFormatting>
  <conditionalFormatting sqref="I34:I35 K34:K35 M34:M35">
    <cfRule type="expression" dxfId="186" priority="187">
      <formula>H34=""</formula>
    </cfRule>
  </conditionalFormatting>
  <conditionalFormatting sqref="I34:I35 K34:K35 M34:M35">
    <cfRule type="expression" dxfId="185" priority="186">
      <formula>H34=""</formula>
    </cfRule>
  </conditionalFormatting>
  <conditionalFormatting sqref="I34:I35 K34:K35 M34:M35">
    <cfRule type="expression" dxfId="184" priority="185">
      <formula>H34=""</formula>
    </cfRule>
  </conditionalFormatting>
  <conditionalFormatting sqref="I34:I35 K34:K35 M34:M35">
    <cfRule type="expression" dxfId="183" priority="184">
      <formula>H34=""</formula>
    </cfRule>
  </conditionalFormatting>
  <conditionalFormatting sqref="I34:I35 K34:K35 M34:M35">
    <cfRule type="expression" dxfId="182" priority="183">
      <formula>H34=""</formula>
    </cfRule>
  </conditionalFormatting>
  <conditionalFormatting sqref="D39:M40">
    <cfRule type="cellIs" dxfId="181" priority="182" stopIfTrue="1" operator="lessThanOrEqual">
      <formula>0</formula>
    </cfRule>
  </conditionalFormatting>
  <conditionalFormatting sqref="E39:E40 G39:G40 I39:I40 K39:K40 M39:M40">
    <cfRule type="expression" dxfId="180" priority="181">
      <formula>D39=""</formula>
    </cfRule>
  </conditionalFormatting>
  <conditionalFormatting sqref="E39:E40 G39:G40 I39:I40 K39:K40 M39:M40">
    <cfRule type="expression" dxfId="179" priority="180">
      <formula>D39=""</formula>
    </cfRule>
  </conditionalFormatting>
  <conditionalFormatting sqref="E39:E40 G39:G40 I39:I40 K39:K40 M39:M40">
    <cfRule type="expression" dxfId="178" priority="179">
      <formula>D39=""</formula>
    </cfRule>
  </conditionalFormatting>
  <conditionalFormatting sqref="E39:E40 G39:G40 I39:I40 K39:K40 M39:M40">
    <cfRule type="expression" dxfId="177" priority="178">
      <formula>D39=""</formula>
    </cfRule>
  </conditionalFormatting>
  <conditionalFormatting sqref="E39:E40 G39:G40 I39:I40 K39:K40 M39:M40">
    <cfRule type="expression" dxfId="176" priority="177">
      <formula>D39=""</formula>
    </cfRule>
  </conditionalFormatting>
  <conditionalFormatting sqref="E39:E40 G39:G40 I39:I40 K39:K40 M39:M40">
    <cfRule type="expression" dxfId="175" priority="176">
      <formula>D39=""</formula>
    </cfRule>
  </conditionalFormatting>
  <conditionalFormatting sqref="D42:M43">
    <cfRule type="cellIs" dxfId="174" priority="175" stopIfTrue="1" operator="lessThanOrEqual">
      <formula>0</formula>
    </cfRule>
  </conditionalFormatting>
  <conditionalFormatting sqref="E42:E43 G42:G43 I42:I43 K42:K43 M42:M43">
    <cfRule type="expression" dxfId="173" priority="174">
      <formula>D42=""</formula>
    </cfRule>
  </conditionalFormatting>
  <conditionalFormatting sqref="E42:E43 G42:G43 I42:I43 K42:K43 M42:M43">
    <cfRule type="expression" dxfId="172" priority="173">
      <formula>D42=""</formula>
    </cfRule>
  </conditionalFormatting>
  <conditionalFormatting sqref="E42:E43 G42:G43 I42:I43 K42:K43 M42:M43">
    <cfRule type="expression" dxfId="171" priority="172">
      <formula>D42=""</formula>
    </cfRule>
  </conditionalFormatting>
  <conditionalFormatting sqref="E42:E43 G42:G43 I42:I43 K42:K43 M42:M43">
    <cfRule type="expression" dxfId="170" priority="171">
      <formula>D42=""</formula>
    </cfRule>
  </conditionalFormatting>
  <conditionalFormatting sqref="E42:E43 G42:G43 I42:I43 K42:K43 M42:M43">
    <cfRule type="expression" dxfId="169" priority="170">
      <formula>D42=""</formula>
    </cfRule>
  </conditionalFormatting>
  <conditionalFormatting sqref="E42:E43 G42:G43 I42:I43 K42:K43 M42:M43">
    <cfRule type="expression" dxfId="168" priority="169">
      <formula>D42=""</formula>
    </cfRule>
  </conditionalFormatting>
  <conditionalFormatting sqref="O10:O11 Q10:Q11">
    <cfRule type="expression" dxfId="167" priority="168">
      <formula>N10=""</formula>
    </cfRule>
  </conditionalFormatting>
  <conditionalFormatting sqref="O10:O11 Q10:Q11">
    <cfRule type="expression" dxfId="166" priority="167">
      <formula>N10=""</formula>
    </cfRule>
  </conditionalFormatting>
  <conditionalFormatting sqref="O10:O11 Q10:Q11">
    <cfRule type="expression" dxfId="165" priority="166">
      <formula>N10=""</formula>
    </cfRule>
  </conditionalFormatting>
  <conditionalFormatting sqref="N15:Q16 N18:Q19">
    <cfRule type="cellIs" dxfId="164" priority="165" stopIfTrue="1" operator="lessThanOrEqual">
      <formula>0</formula>
    </cfRule>
  </conditionalFormatting>
  <conditionalFormatting sqref="O15:O16 O18:O19">
    <cfRule type="expression" dxfId="163" priority="164">
      <formula>N15=""</formula>
    </cfRule>
  </conditionalFormatting>
  <conditionalFormatting sqref="O18">
    <cfRule type="expression" dxfId="162" priority="163">
      <formula>N18=""</formula>
    </cfRule>
  </conditionalFormatting>
  <conditionalFormatting sqref="O15:O16 O18:O19">
    <cfRule type="expression" dxfId="161" priority="162">
      <formula>N15=""</formula>
    </cfRule>
  </conditionalFormatting>
  <conditionalFormatting sqref="O18">
    <cfRule type="expression" dxfId="160" priority="161">
      <formula>N18=""</formula>
    </cfRule>
  </conditionalFormatting>
  <conditionalFormatting sqref="O18">
    <cfRule type="expression" dxfId="159" priority="160">
      <formula>N18=""</formula>
    </cfRule>
  </conditionalFormatting>
  <conditionalFormatting sqref="O15:O16 O18:O19 Q15:Q16 Q18:Q19">
    <cfRule type="expression" dxfId="158" priority="159">
      <formula>N15=""</formula>
    </cfRule>
  </conditionalFormatting>
  <conditionalFormatting sqref="Q18">
    <cfRule type="expression" dxfId="157" priority="158">
      <formula>P18=""</formula>
    </cfRule>
  </conditionalFormatting>
  <conditionalFormatting sqref="O15:O16 Q15:Q16">
    <cfRule type="expression" dxfId="156" priority="157">
      <formula>N15=""</formula>
    </cfRule>
  </conditionalFormatting>
  <conditionalFormatting sqref="O15:O16 O18:O19 Q15:Q16 Q18:Q19">
    <cfRule type="expression" dxfId="155" priority="156">
      <formula>N15=""</formula>
    </cfRule>
  </conditionalFormatting>
  <conditionalFormatting sqref="O15:O16 O18:O19 Q15:Q16 Q18:Q19">
    <cfRule type="expression" dxfId="154" priority="155">
      <formula>N15=""</formula>
    </cfRule>
  </conditionalFormatting>
  <conditionalFormatting sqref="O15:O16 Q15:Q16">
    <cfRule type="expression" dxfId="153" priority="154">
      <formula>N15=""</formula>
    </cfRule>
  </conditionalFormatting>
  <conditionalFormatting sqref="O15:O16 Q15:Q16">
    <cfRule type="expression" dxfId="152" priority="153">
      <formula>N15=""</formula>
    </cfRule>
  </conditionalFormatting>
  <conditionalFormatting sqref="O15:O16 O18:O19">
    <cfRule type="expression" dxfId="151" priority="152">
      <formula>N15=""</formula>
    </cfRule>
  </conditionalFormatting>
  <conditionalFormatting sqref="O18">
    <cfRule type="expression" dxfId="150" priority="151">
      <formula>N18=""</formula>
    </cfRule>
  </conditionalFormatting>
  <conditionalFormatting sqref="O18">
    <cfRule type="expression" dxfId="149" priority="150">
      <formula>N18=""</formula>
    </cfRule>
  </conditionalFormatting>
  <conditionalFormatting sqref="O15:O16 O18:O19">
    <cfRule type="expression" dxfId="148" priority="149">
      <formula>N15=""</formula>
    </cfRule>
  </conditionalFormatting>
  <conditionalFormatting sqref="O18">
    <cfRule type="expression" dxfId="147" priority="148">
      <formula>N18=""</formula>
    </cfRule>
  </conditionalFormatting>
  <conditionalFormatting sqref="O18">
    <cfRule type="expression" dxfId="146" priority="147">
      <formula>N18=""</formula>
    </cfRule>
  </conditionalFormatting>
  <conditionalFormatting sqref="O18">
    <cfRule type="expression" dxfId="145" priority="146">
      <formula>N18=""</formula>
    </cfRule>
  </conditionalFormatting>
  <conditionalFormatting sqref="O15:O16 O18:O19">
    <cfRule type="expression" dxfId="144" priority="145">
      <formula>N15=""</formula>
    </cfRule>
  </conditionalFormatting>
  <conditionalFormatting sqref="O15:O16 O18:O19">
    <cfRule type="expression" dxfId="143" priority="144">
      <formula>N15=""</formula>
    </cfRule>
  </conditionalFormatting>
  <conditionalFormatting sqref="O15:O16 O18:O19">
    <cfRule type="expression" dxfId="142" priority="143">
      <formula>N15=""</formula>
    </cfRule>
  </conditionalFormatting>
  <conditionalFormatting sqref="O15:O16 O18:O19">
    <cfRule type="expression" dxfId="141" priority="142">
      <formula>N15=""</formula>
    </cfRule>
  </conditionalFormatting>
  <conditionalFormatting sqref="Q18">
    <cfRule type="expression" dxfId="140" priority="141">
      <formula>P18=""</formula>
    </cfRule>
  </conditionalFormatting>
  <conditionalFormatting sqref="Q15:Q16 Q18:Q19">
    <cfRule type="expression" dxfId="139" priority="140">
      <formula>P15=""</formula>
    </cfRule>
  </conditionalFormatting>
  <conditionalFormatting sqref="Q18">
    <cfRule type="expression" dxfId="138" priority="139">
      <formula>P18=""</formula>
    </cfRule>
  </conditionalFormatting>
  <conditionalFormatting sqref="Q18">
    <cfRule type="expression" dxfId="137" priority="138">
      <formula>P18=""</formula>
    </cfRule>
  </conditionalFormatting>
  <conditionalFormatting sqref="Q18">
    <cfRule type="expression" dxfId="136" priority="137">
      <formula>P18=""</formula>
    </cfRule>
  </conditionalFormatting>
  <conditionalFormatting sqref="Q15:Q16 Q18:Q19">
    <cfRule type="expression" dxfId="135" priority="136">
      <formula>P15=""</formula>
    </cfRule>
  </conditionalFormatting>
  <conditionalFormatting sqref="Q15:Q16 Q18:Q19">
    <cfRule type="expression" dxfId="134" priority="135">
      <formula>P15=""</formula>
    </cfRule>
  </conditionalFormatting>
  <conditionalFormatting sqref="O18:O19 Q18:Q19">
    <cfRule type="expression" dxfId="133" priority="134">
      <formula>N18=""</formula>
    </cfRule>
  </conditionalFormatting>
  <conditionalFormatting sqref="O18:O19 Q18:Q19">
    <cfRule type="expression" dxfId="132" priority="133">
      <formula>N18=""</formula>
    </cfRule>
  </conditionalFormatting>
  <conditionalFormatting sqref="O18:O19 Q18:Q19">
    <cfRule type="expression" dxfId="131" priority="132">
      <formula>N18=""</formula>
    </cfRule>
  </conditionalFormatting>
  <conditionalFormatting sqref="N23:Q24 N26:Q27">
    <cfRule type="cellIs" dxfId="130" priority="131" stopIfTrue="1" operator="lessThanOrEqual">
      <formula>0</formula>
    </cfRule>
  </conditionalFormatting>
  <conditionalFormatting sqref="O23:O24 O26:O27">
    <cfRule type="expression" dxfId="129" priority="130">
      <formula>N23=""</formula>
    </cfRule>
  </conditionalFormatting>
  <conditionalFormatting sqref="O26">
    <cfRule type="expression" dxfId="128" priority="129">
      <formula>N26=""</formula>
    </cfRule>
  </conditionalFormatting>
  <conditionalFormatting sqref="O23:O24 O26:O27">
    <cfRule type="expression" dxfId="127" priority="128">
      <formula>N23=""</formula>
    </cfRule>
  </conditionalFormatting>
  <conditionalFormatting sqref="O26">
    <cfRule type="expression" dxfId="126" priority="127">
      <formula>N26=""</formula>
    </cfRule>
  </conditionalFormatting>
  <conditionalFormatting sqref="O26">
    <cfRule type="expression" dxfId="125" priority="126">
      <formula>N26=""</formula>
    </cfRule>
  </conditionalFormatting>
  <conditionalFormatting sqref="O23:O24 O26:O27 Q23:Q24 Q26:Q27">
    <cfRule type="expression" dxfId="124" priority="125">
      <formula>N23=""</formula>
    </cfRule>
  </conditionalFormatting>
  <conditionalFormatting sqref="Q26">
    <cfRule type="expression" dxfId="123" priority="124">
      <formula>P26=""</formula>
    </cfRule>
  </conditionalFormatting>
  <conditionalFormatting sqref="O23:O24 Q23:Q24">
    <cfRule type="expression" dxfId="122" priority="123">
      <formula>N23=""</formula>
    </cfRule>
  </conditionalFormatting>
  <conditionalFormatting sqref="O23:O24 O26:O27 Q23:Q24 Q26:Q27">
    <cfRule type="expression" dxfId="121" priority="122">
      <formula>N23=""</formula>
    </cfRule>
  </conditionalFormatting>
  <conditionalFormatting sqref="O23:O24 O26:O27 Q23:Q24 Q26:Q27">
    <cfRule type="expression" dxfId="120" priority="121">
      <formula>N23=""</formula>
    </cfRule>
  </conditionalFormatting>
  <conditionalFormatting sqref="O23:O24 Q23:Q24">
    <cfRule type="expression" dxfId="119" priority="120">
      <formula>N23=""</formula>
    </cfRule>
  </conditionalFormatting>
  <conditionalFormatting sqref="O23:O24 Q23:Q24">
    <cfRule type="expression" dxfId="118" priority="119">
      <formula>N23=""</formula>
    </cfRule>
  </conditionalFormatting>
  <conditionalFormatting sqref="O23:O24 O26:O27">
    <cfRule type="expression" dxfId="117" priority="118">
      <formula>N23=""</formula>
    </cfRule>
  </conditionalFormatting>
  <conditionalFormatting sqref="O26">
    <cfRule type="expression" dxfId="116" priority="117">
      <formula>N26=""</formula>
    </cfRule>
  </conditionalFormatting>
  <conditionalFormatting sqref="O26">
    <cfRule type="expression" dxfId="115" priority="116">
      <formula>N26=""</formula>
    </cfRule>
  </conditionalFormatting>
  <conditionalFormatting sqref="O23:O24 O26:O27">
    <cfRule type="expression" dxfId="114" priority="115">
      <formula>N23=""</formula>
    </cfRule>
  </conditionalFormatting>
  <conditionalFormatting sqref="O26">
    <cfRule type="expression" dxfId="113" priority="114">
      <formula>N26=""</formula>
    </cfRule>
  </conditionalFormatting>
  <conditionalFormatting sqref="O26">
    <cfRule type="expression" dxfId="112" priority="113">
      <formula>N26=""</formula>
    </cfRule>
  </conditionalFormatting>
  <conditionalFormatting sqref="O26">
    <cfRule type="expression" dxfId="111" priority="112">
      <formula>N26=""</formula>
    </cfRule>
  </conditionalFormatting>
  <conditionalFormatting sqref="O23:O24 O26:O27">
    <cfRule type="expression" dxfId="110" priority="111">
      <formula>N23=""</formula>
    </cfRule>
  </conditionalFormatting>
  <conditionalFormatting sqref="O23:O24 O26:O27">
    <cfRule type="expression" dxfId="109" priority="110">
      <formula>N23=""</formula>
    </cfRule>
  </conditionalFormatting>
  <conditionalFormatting sqref="O23:O24 O26:O27">
    <cfRule type="expression" dxfId="108" priority="109">
      <formula>N23=""</formula>
    </cfRule>
  </conditionalFormatting>
  <conditionalFormatting sqref="O23:O24 O26:O27">
    <cfRule type="expression" dxfId="107" priority="108">
      <formula>N23=""</formula>
    </cfRule>
  </conditionalFormatting>
  <conditionalFormatting sqref="Q26">
    <cfRule type="expression" dxfId="106" priority="107">
      <formula>P26=""</formula>
    </cfRule>
  </conditionalFormatting>
  <conditionalFormatting sqref="Q23:Q24 Q26:Q27">
    <cfRule type="expression" dxfId="105" priority="106">
      <formula>P23=""</formula>
    </cfRule>
  </conditionalFormatting>
  <conditionalFormatting sqref="Q26">
    <cfRule type="expression" dxfId="104" priority="105">
      <formula>P26=""</formula>
    </cfRule>
  </conditionalFormatting>
  <conditionalFormatting sqref="Q26">
    <cfRule type="expression" dxfId="103" priority="104">
      <formula>P26=""</formula>
    </cfRule>
  </conditionalFormatting>
  <conditionalFormatting sqref="Q26">
    <cfRule type="expression" dxfId="102" priority="103">
      <formula>P26=""</formula>
    </cfRule>
  </conditionalFormatting>
  <conditionalFormatting sqref="Q23:Q24 Q26:Q27">
    <cfRule type="expression" dxfId="101" priority="102">
      <formula>P23=""</formula>
    </cfRule>
  </conditionalFormatting>
  <conditionalFormatting sqref="Q23:Q24 Q26:Q27">
    <cfRule type="expression" dxfId="100" priority="101">
      <formula>P23=""</formula>
    </cfRule>
  </conditionalFormatting>
  <conditionalFormatting sqref="O26:O27 Q26:Q27">
    <cfRule type="expression" dxfId="99" priority="100">
      <formula>N26=""</formula>
    </cfRule>
  </conditionalFormatting>
  <conditionalFormatting sqref="O26:O27 Q26:Q27">
    <cfRule type="expression" dxfId="98" priority="99">
      <formula>N26=""</formula>
    </cfRule>
  </conditionalFormatting>
  <conditionalFormatting sqref="O26:O27 Q26:Q27">
    <cfRule type="expression" dxfId="97" priority="98">
      <formula>N26=""</formula>
    </cfRule>
  </conditionalFormatting>
  <conditionalFormatting sqref="N31:Q32 N34:Q35">
    <cfRule type="cellIs" dxfId="96" priority="97" stopIfTrue="1" operator="lessThanOrEqual">
      <formula>0</formula>
    </cfRule>
  </conditionalFormatting>
  <conditionalFormatting sqref="O31:O32 O34:O35">
    <cfRule type="expression" dxfId="95" priority="96">
      <formula>N31=""</formula>
    </cfRule>
  </conditionalFormatting>
  <conditionalFormatting sqref="O34">
    <cfRule type="expression" dxfId="94" priority="95">
      <formula>N34=""</formula>
    </cfRule>
  </conditionalFormatting>
  <conditionalFormatting sqref="O31:O32 O34:O35">
    <cfRule type="expression" dxfId="93" priority="94">
      <formula>N31=""</formula>
    </cfRule>
  </conditionalFormatting>
  <conditionalFormatting sqref="O34">
    <cfRule type="expression" dxfId="92" priority="93">
      <formula>N34=""</formula>
    </cfRule>
  </conditionalFormatting>
  <conditionalFormatting sqref="O34">
    <cfRule type="expression" dxfId="91" priority="92">
      <formula>N34=""</formula>
    </cfRule>
  </conditionalFormatting>
  <conditionalFormatting sqref="O31:O32 O34:O35 Q31:Q32 Q34:Q35">
    <cfRule type="expression" dxfId="90" priority="91">
      <formula>N31=""</formula>
    </cfRule>
  </conditionalFormatting>
  <conditionalFormatting sqref="Q34">
    <cfRule type="expression" dxfId="89" priority="90">
      <formula>P34=""</formula>
    </cfRule>
  </conditionalFormatting>
  <conditionalFormatting sqref="O31:O32 Q31:Q32">
    <cfRule type="expression" dxfId="88" priority="89">
      <formula>N31=""</formula>
    </cfRule>
  </conditionalFormatting>
  <conditionalFormatting sqref="O31:O32 O34:O35 Q31:Q32 Q34:Q35">
    <cfRule type="expression" dxfId="87" priority="88">
      <formula>N31=""</formula>
    </cfRule>
  </conditionalFormatting>
  <conditionalFormatting sqref="O31:O32 O34:O35 Q31:Q32 Q34:Q35">
    <cfRule type="expression" dxfId="86" priority="87">
      <formula>N31=""</formula>
    </cfRule>
  </conditionalFormatting>
  <conditionalFormatting sqref="O31:O32 Q31:Q32">
    <cfRule type="expression" dxfId="85" priority="86">
      <formula>N31=""</formula>
    </cfRule>
  </conditionalFormatting>
  <conditionalFormatting sqref="O31:O32 Q31:Q32">
    <cfRule type="expression" dxfId="84" priority="85">
      <formula>N31=""</formula>
    </cfRule>
  </conditionalFormatting>
  <conditionalFormatting sqref="O31:O32 O34:O35">
    <cfRule type="expression" dxfId="83" priority="84">
      <formula>N31=""</formula>
    </cfRule>
  </conditionalFormatting>
  <conditionalFormatting sqref="O34">
    <cfRule type="expression" dxfId="82" priority="83">
      <formula>N34=""</formula>
    </cfRule>
  </conditionalFormatting>
  <conditionalFormatting sqref="O34">
    <cfRule type="expression" dxfId="81" priority="82">
      <formula>N34=""</formula>
    </cfRule>
  </conditionalFormatting>
  <conditionalFormatting sqref="O31:O32 O34:O35">
    <cfRule type="expression" dxfId="80" priority="81">
      <formula>N31=""</formula>
    </cfRule>
  </conditionalFormatting>
  <conditionalFormatting sqref="O34">
    <cfRule type="expression" dxfId="79" priority="80">
      <formula>N34=""</formula>
    </cfRule>
  </conditionalFormatting>
  <conditionalFormatting sqref="O34">
    <cfRule type="expression" dxfId="78" priority="79">
      <formula>N34=""</formula>
    </cfRule>
  </conditionalFormatting>
  <conditionalFormatting sqref="O34">
    <cfRule type="expression" dxfId="77" priority="78">
      <formula>N34=""</formula>
    </cfRule>
  </conditionalFormatting>
  <conditionalFormatting sqref="O31:O32 O34:O35">
    <cfRule type="expression" dxfId="76" priority="77">
      <formula>N31=""</formula>
    </cfRule>
  </conditionalFormatting>
  <conditionalFormatting sqref="O31:O32 O34:O35">
    <cfRule type="expression" dxfId="75" priority="76">
      <formula>N31=""</formula>
    </cfRule>
  </conditionalFormatting>
  <conditionalFormatting sqref="O31:O32 O34:O35">
    <cfRule type="expression" dxfId="74" priority="75">
      <formula>N31=""</formula>
    </cfRule>
  </conditionalFormatting>
  <conditionalFormatting sqref="O31:O32 O34:O35">
    <cfRule type="expression" dxfId="73" priority="74">
      <formula>N31=""</formula>
    </cfRule>
  </conditionalFormatting>
  <conditionalFormatting sqref="Q34">
    <cfRule type="expression" dxfId="72" priority="73">
      <formula>P34=""</formula>
    </cfRule>
  </conditionalFormatting>
  <conditionalFormatting sqref="Q31:Q32 Q34:Q35">
    <cfRule type="expression" dxfId="71" priority="72">
      <formula>P31=""</formula>
    </cfRule>
  </conditionalFormatting>
  <conditionalFormatting sqref="Q34">
    <cfRule type="expression" dxfId="70" priority="71">
      <formula>P34=""</formula>
    </cfRule>
  </conditionalFormatting>
  <conditionalFormatting sqref="Q34">
    <cfRule type="expression" dxfId="69" priority="70">
      <formula>P34=""</formula>
    </cfRule>
  </conditionalFormatting>
  <conditionalFormatting sqref="Q34">
    <cfRule type="expression" dxfId="68" priority="69">
      <formula>P34=""</formula>
    </cfRule>
  </conditionalFormatting>
  <conditionalFormatting sqref="Q31:Q32 Q34:Q35">
    <cfRule type="expression" dxfId="67" priority="68">
      <formula>P31=""</formula>
    </cfRule>
  </conditionalFormatting>
  <conditionalFormatting sqref="Q31:Q32 Q34:Q35">
    <cfRule type="expression" dxfId="66" priority="67">
      <formula>P31=""</formula>
    </cfRule>
  </conditionalFormatting>
  <conditionalFormatting sqref="O34:O35 Q34:Q35">
    <cfRule type="expression" dxfId="65" priority="66">
      <formula>N34=""</formula>
    </cfRule>
  </conditionalFormatting>
  <conditionalFormatting sqref="O34:O35 Q34:Q35">
    <cfRule type="expression" dxfId="64" priority="65">
      <formula>N34=""</formula>
    </cfRule>
  </conditionalFormatting>
  <conditionalFormatting sqref="O34:O35 Q34:Q35">
    <cfRule type="expression" dxfId="63" priority="64">
      <formula>N34=""</formula>
    </cfRule>
  </conditionalFormatting>
  <conditionalFormatting sqref="H12:Q12">
    <cfRule type="cellIs" dxfId="62" priority="63" stopIfTrue="1" operator="lessThanOrEqual">
      <formula>0</formula>
    </cfRule>
  </conditionalFormatting>
  <conditionalFormatting sqref="I12 K12 M12 O12 Q12">
    <cfRule type="expression" dxfId="61" priority="62">
      <formula>H12=""</formula>
    </cfRule>
  </conditionalFormatting>
  <conditionalFormatting sqref="I12 K12 M12 O12 Q12">
    <cfRule type="expression" dxfId="60" priority="61">
      <formula>H12=""</formula>
    </cfRule>
  </conditionalFormatting>
  <conditionalFormatting sqref="I12 K12 M12 O12 Q12">
    <cfRule type="expression" dxfId="59" priority="60">
      <formula>H12=""</formula>
    </cfRule>
  </conditionalFormatting>
  <conditionalFormatting sqref="I12 K12 M12 O12 Q12">
    <cfRule type="expression" dxfId="58" priority="59">
      <formula>H12=""</formula>
    </cfRule>
  </conditionalFormatting>
  <conditionalFormatting sqref="I12 K12 M12 O12 Q12">
    <cfRule type="expression" dxfId="57" priority="58">
      <formula>H12=""</formula>
    </cfRule>
  </conditionalFormatting>
  <conditionalFormatting sqref="I12 K12 M12 O12 Q12">
    <cfRule type="expression" dxfId="56" priority="57">
      <formula>H12=""</formula>
    </cfRule>
  </conditionalFormatting>
  <conditionalFormatting sqref="D17:Q17">
    <cfRule type="cellIs" dxfId="55" priority="56" stopIfTrue="1" operator="lessThanOrEqual">
      <formula>0</formula>
    </cfRule>
  </conditionalFormatting>
  <conditionalFormatting sqref="E17 G17 I17 K17 M17 O17 Q17">
    <cfRule type="expression" dxfId="54" priority="55">
      <formula>D17=""</formula>
    </cfRule>
  </conditionalFormatting>
  <conditionalFormatting sqref="E17 G17 I17 K17 M17 O17 Q17">
    <cfRule type="expression" dxfId="53" priority="54">
      <formula>D17=""</formula>
    </cfRule>
  </conditionalFormatting>
  <conditionalFormatting sqref="E17 G17 I17 K17 M17 O17 Q17">
    <cfRule type="expression" dxfId="52" priority="53">
      <formula>D17=""</formula>
    </cfRule>
  </conditionalFormatting>
  <conditionalFormatting sqref="E17 G17 I17 K17 M17 O17 Q17">
    <cfRule type="expression" dxfId="51" priority="52">
      <formula>D17=""</formula>
    </cfRule>
  </conditionalFormatting>
  <conditionalFormatting sqref="E17 G17 I17 K17 M17 O17 Q17">
    <cfRule type="expression" dxfId="50" priority="51">
      <formula>D17=""</formula>
    </cfRule>
  </conditionalFormatting>
  <conditionalFormatting sqref="E17 G17 I17 K17 M17 O17 Q17">
    <cfRule type="expression" dxfId="49" priority="50">
      <formula>D17=""</formula>
    </cfRule>
  </conditionalFormatting>
  <conditionalFormatting sqref="D20:Q20">
    <cfRule type="cellIs" dxfId="48" priority="49" stopIfTrue="1" operator="lessThanOrEqual">
      <formula>0</formula>
    </cfRule>
  </conditionalFormatting>
  <conditionalFormatting sqref="E20 G20 I20 K20 M20 O20 Q20">
    <cfRule type="expression" dxfId="47" priority="48">
      <formula>D20=""</formula>
    </cfRule>
  </conditionalFormatting>
  <conditionalFormatting sqref="E20 G20 I20 K20 M20 O20 Q20">
    <cfRule type="expression" dxfId="46" priority="47">
      <formula>D20=""</formula>
    </cfRule>
  </conditionalFormatting>
  <conditionalFormatting sqref="E20 G20 I20 K20 M20 O20 Q20">
    <cfRule type="expression" dxfId="45" priority="46">
      <formula>D20=""</formula>
    </cfRule>
  </conditionalFormatting>
  <conditionalFormatting sqref="E20 G20 I20 K20 M20 O20 Q20">
    <cfRule type="expression" dxfId="44" priority="45">
      <formula>D20=""</formula>
    </cfRule>
  </conditionalFormatting>
  <conditionalFormatting sqref="E20 G20 I20 K20 M20 O20 Q20">
    <cfRule type="expression" dxfId="43" priority="44">
      <formula>D20=""</formula>
    </cfRule>
  </conditionalFormatting>
  <conditionalFormatting sqref="E20 G20 I20 K20 M20 O20 Q20">
    <cfRule type="expression" dxfId="42" priority="43">
      <formula>D20=""</formula>
    </cfRule>
  </conditionalFormatting>
  <conditionalFormatting sqref="D25:Q25">
    <cfRule type="cellIs" dxfId="41" priority="42" stopIfTrue="1" operator="lessThanOrEqual">
      <formula>0</formula>
    </cfRule>
  </conditionalFormatting>
  <conditionalFormatting sqref="E25 G25 I25 K25 M25 O25 Q25">
    <cfRule type="expression" dxfId="40" priority="41">
      <formula>D25=""</formula>
    </cfRule>
  </conditionalFormatting>
  <conditionalFormatting sqref="E25 G25 I25 K25 M25 O25 Q25">
    <cfRule type="expression" dxfId="39" priority="40">
      <formula>D25=""</formula>
    </cfRule>
  </conditionalFormatting>
  <conditionalFormatting sqref="E25 G25 I25 K25 M25 O25 Q25">
    <cfRule type="expression" dxfId="38" priority="39">
      <formula>D25=""</formula>
    </cfRule>
  </conditionalFormatting>
  <conditionalFormatting sqref="E25 G25 I25 K25 M25 O25 Q25">
    <cfRule type="expression" dxfId="37" priority="38">
      <formula>D25=""</formula>
    </cfRule>
  </conditionalFormatting>
  <conditionalFormatting sqref="E25 G25 I25 K25 M25 O25 Q25">
    <cfRule type="expression" dxfId="36" priority="37">
      <formula>D25=""</formula>
    </cfRule>
  </conditionalFormatting>
  <conditionalFormatting sqref="E25 G25 I25 K25 M25 O25 Q25">
    <cfRule type="expression" dxfId="35" priority="36">
      <formula>D25=""</formula>
    </cfRule>
  </conditionalFormatting>
  <conditionalFormatting sqref="D28:Q28">
    <cfRule type="cellIs" dxfId="34" priority="35" stopIfTrue="1" operator="lessThanOrEqual">
      <formula>0</formula>
    </cfRule>
  </conditionalFormatting>
  <conditionalFormatting sqref="E28 G28 I28 K28 M28 O28 Q28">
    <cfRule type="expression" dxfId="33" priority="34">
      <formula>D28=""</formula>
    </cfRule>
  </conditionalFormatting>
  <conditionalFormatting sqref="E28 G28 I28 K28 M28 O28 Q28">
    <cfRule type="expression" dxfId="32" priority="33">
      <formula>D28=""</formula>
    </cfRule>
  </conditionalFormatting>
  <conditionalFormatting sqref="E28 G28 I28 K28 M28 O28 Q28">
    <cfRule type="expression" dxfId="31" priority="32">
      <formula>D28=""</formula>
    </cfRule>
  </conditionalFormatting>
  <conditionalFormatting sqref="E28 G28 I28 K28 M28 O28 Q28">
    <cfRule type="expression" dxfId="30" priority="31">
      <formula>D28=""</formula>
    </cfRule>
  </conditionalFormatting>
  <conditionalFormatting sqref="E28 G28 I28 K28 M28 O28 Q28">
    <cfRule type="expression" dxfId="29" priority="30">
      <formula>D28=""</formula>
    </cfRule>
  </conditionalFormatting>
  <conditionalFormatting sqref="E28 G28 I28 K28 M28 O28 Q28">
    <cfRule type="expression" dxfId="28" priority="29">
      <formula>D28=""</formula>
    </cfRule>
  </conditionalFormatting>
  <conditionalFormatting sqref="D33:Q33">
    <cfRule type="cellIs" dxfId="27" priority="28" stopIfTrue="1" operator="lessThanOrEqual">
      <formula>0</formula>
    </cfRule>
  </conditionalFormatting>
  <conditionalFormatting sqref="E33 G33 I33 K33 M33 O33 Q33">
    <cfRule type="expression" dxfId="26" priority="27">
      <formula>D33=""</formula>
    </cfRule>
  </conditionalFormatting>
  <conditionalFormatting sqref="E33 G33 I33 K33 M33 O33 Q33">
    <cfRule type="expression" dxfId="25" priority="26">
      <formula>D33=""</formula>
    </cfRule>
  </conditionalFormatting>
  <conditionalFormatting sqref="E33 G33 I33 K33 M33 O33 Q33">
    <cfRule type="expression" dxfId="24" priority="25">
      <formula>D33=""</formula>
    </cfRule>
  </conditionalFormatting>
  <conditionalFormatting sqref="E33 G33 I33 K33 M33 O33 Q33">
    <cfRule type="expression" dxfId="23" priority="24">
      <formula>D33=""</formula>
    </cfRule>
  </conditionalFormatting>
  <conditionalFormatting sqref="E33 G33 I33 K33 M33 O33 Q33">
    <cfRule type="expression" dxfId="22" priority="23">
      <formula>D33=""</formula>
    </cfRule>
  </conditionalFormatting>
  <conditionalFormatting sqref="E33 G33 I33 K33 M33 O33 Q33">
    <cfRule type="expression" dxfId="21" priority="22">
      <formula>D33=""</formula>
    </cfRule>
  </conditionalFormatting>
  <conditionalFormatting sqref="D36:Q36">
    <cfRule type="cellIs" dxfId="20" priority="21" stopIfTrue="1" operator="lessThanOrEqual">
      <formula>0</formula>
    </cfRule>
  </conditionalFormatting>
  <conditionalFormatting sqref="E36 G36 I36 K36 M36 O36 Q36">
    <cfRule type="expression" dxfId="19" priority="20">
      <formula>D36=""</formula>
    </cfRule>
  </conditionalFormatting>
  <conditionalFormatting sqref="E36 G36 I36 K36 M36 O36 Q36">
    <cfRule type="expression" dxfId="18" priority="19">
      <formula>D36=""</formula>
    </cfRule>
  </conditionalFormatting>
  <conditionalFormatting sqref="E36 G36 I36 K36 M36 O36 Q36">
    <cfRule type="expression" dxfId="17" priority="18">
      <formula>D36=""</formula>
    </cfRule>
  </conditionalFormatting>
  <conditionalFormatting sqref="E36 G36 I36 K36 M36 O36 Q36">
    <cfRule type="expression" dxfId="16" priority="17">
      <formula>D36=""</formula>
    </cfRule>
  </conditionalFormatting>
  <conditionalFormatting sqref="E36 G36 I36 K36 M36 O36 Q36">
    <cfRule type="expression" dxfId="15" priority="16">
      <formula>D36=""</formula>
    </cfRule>
  </conditionalFormatting>
  <conditionalFormatting sqref="E36 G36 I36 K36 M36 O36 Q36">
    <cfRule type="expression" dxfId="14" priority="15">
      <formula>D36=""</formula>
    </cfRule>
  </conditionalFormatting>
  <conditionalFormatting sqref="D41:Q41">
    <cfRule type="cellIs" dxfId="13" priority="14" stopIfTrue="1" operator="lessThanOrEqual">
      <formula>0</formula>
    </cfRule>
  </conditionalFormatting>
  <conditionalFormatting sqref="E41 G41 I41 K41 M41 O41 Q41">
    <cfRule type="expression" dxfId="12" priority="13">
      <formula>D41=""</formula>
    </cfRule>
  </conditionalFormatting>
  <conditionalFormatting sqref="E41 G41 I41 K41 M41 O41 Q41">
    <cfRule type="expression" dxfId="11" priority="12">
      <formula>D41=""</formula>
    </cfRule>
  </conditionalFormatting>
  <conditionalFormatting sqref="E41 G41 I41 K41 M41 O41 Q41">
    <cfRule type="expression" dxfId="10" priority="11">
      <formula>D41=""</formula>
    </cfRule>
  </conditionalFormatting>
  <conditionalFormatting sqref="E41 G41 I41 K41 M41 O41 Q41">
    <cfRule type="expression" dxfId="9" priority="10">
      <formula>D41=""</formula>
    </cfRule>
  </conditionalFormatting>
  <conditionalFormatting sqref="E41 G41 I41 K41 M41 O41 Q41">
    <cfRule type="expression" dxfId="8" priority="9">
      <formula>D41=""</formula>
    </cfRule>
  </conditionalFormatting>
  <conditionalFormatting sqref="E41 G41 I41 K41 M41 O41 Q41">
    <cfRule type="expression" dxfId="7" priority="8">
      <formula>D41=""</formula>
    </cfRule>
  </conditionalFormatting>
  <conditionalFormatting sqref="D44:Q44">
    <cfRule type="cellIs" dxfId="6" priority="7" stopIfTrue="1" operator="lessThanOrEqual">
      <formula>0</formula>
    </cfRule>
  </conditionalFormatting>
  <conditionalFormatting sqref="E44 G44 I44 K44 M44 O44 Q44">
    <cfRule type="expression" dxfId="5" priority="6">
      <formula>D44=""</formula>
    </cfRule>
  </conditionalFormatting>
  <conditionalFormatting sqref="E44 G44 I44 K44 M44 O44 Q44">
    <cfRule type="expression" dxfId="4" priority="5">
      <formula>D44=""</formula>
    </cfRule>
  </conditionalFormatting>
  <conditionalFormatting sqref="E44 G44 I44 K44 M44 O44 Q44">
    <cfRule type="expression" dxfId="3" priority="4">
      <formula>D44=""</formula>
    </cfRule>
  </conditionalFormatting>
  <conditionalFormatting sqref="E44 G44 I44 K44 M44 O44 Q44">
    <cfRule type="expression" dxfId="2" priority="3">
      <formula>D44=""</formula>
    </cfRule>
  </conditionalFormatting>
  <conditionalFormatting sqref="E44 G44 I44 K44 M44 O44 Q44">
    <cfRule type="expression" dxfId="1" priority="2">
      <formula>D44=""</formula>
    </cfRule>
  </conditionalFormatting>
  <conditionalFormatting sqref="E44 G44 I44 K44 M44 O44 Q44">
    <cfRule type="expression" dxfId="0" priority="1">
      <formula>D44=""</formula>
    </cfRule>
  </conditionalFormatting>
  <pageMargins left="0.39370078740157483" right="0" top="0" bottom="0" header="0.19685039370078741" footer="0.19685039370078741"/>
  <pageSetup paperSize="9" orientation="landscape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記入の仕方</vt:lpstr>
      <vt:lpstr>血圧記録用紙</vt:lpstr>
      <vt:lpstr>記入の仕方!Print_Area</vt:lpstr>
      <vt:lpstr>血圧記録用紙!Print_Area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hb327</dc:creator>
  <cp:lastModifiedBy>hb328</cp:lastModifiedBy>
  <cp:lastPrinted>2017-09-22T02:26:22Z</cp:lastPrinted>
  <dcterms:created xsi:type="dcterms:W3CDTF">2017-09-22T01:50:16Z</dcterms:created>
  <dcterms:modified xsi:type="dcterms:W3CDTF">2017-10-10T01:44:50Z</dcterms:modified>
</cp:coreProperties>
</file>